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defaultThemeVersion="124226"/>
  <mc:AlternateContent xmlns:mc="http://schemas.openxmlformats.org/markup-compatibility/2006">
    <mc:Choice Requires="x15">
      <x15ac:absPath xmlns:x15ac="http://schemas.microsoft.com/office/spreadsheetml/2010/11/ac" url="/Users/taylormcgill/Desktop/"/>
    </mc:Choice>
  </mc:AlternateContent>
  <xr:revisionPtr revIDLastSave="0" documentId="8_{0546D18C-055F-4D41-B0B7-33C6AD3482E2}" xr6:coauthVersionLast="47" xr6:coauthVersionMax="47" xr10:uidLastSave="{00000000-0000-0000-0000-000000000000}"/>
  <workbookProtection workbookAlgorithmName="SHA-512" workbookHashValue="Qp+mopZhZX23e4RltHE6CKmQjLoeMZlb8xMPSX/ug9xBnEhJ8pNaI/N6wYQzb+8S0o9FtSj8O/crJ+Rc0zZgRg==" workbookSaltValue="+b/r9QCq4/h+nfMmSgKY2Q==" workbookSpinCount="100000" lockStructure="1"/>
  <bookViews>
    <workbookView xWindow="0" yWindow="760" windowWidth="30240" windowHeight="17680" xr2:uid="{00000000-000D-0000-FFFF-FFFF00000000}"/>
  </bookViews>
  <sheets>
    <sheet name="COMP VIEWS" sheetId="9" r:id="rId1"/>
    <sheet name="Name" sheetId="23" state="hidden" r:id="rId2"/>
    <sheet name="data_drop" sheetId="24" state="hidden" r:id="rId3"/>
    <sheet name="Notes_StateStats" sheetId="25" state="hidden" r:id="rId4"/>
    <sheet name="Data_FY13" sheetId="17" state="hidden" r:id="rId5"/>
    <sheet name="DO_MaxRate" sheetId="19" state="hidden" r:id="rId6"/>
  </sheets>
  <externalReferences>
    <externalReference r:id="rId7"/>
  </externalReferences>
  <definedNames>
    <definedName name="dist_list" localSheetId="3">[1]Name!$E$3:$E$332</definedName>
    <definedName name="dist_list">Name!$E$3:$E$332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278" i="24" l="1"/>
  <c r="A2279" i="24"/>
  <c r="A2280" i="24"/>
  <c r="A2281" i="24"/>
  <c r="A2282" i="24"/>
  <c r="A2283" i="24"/>
  <c r="A2284" i="24"/>
  <c r="A2285" i="24"/>
  <c r="A2286" i="24"/>
  <c r="A2287" i="24"/>
  <c r="A2288" i="24"/>
  <c r="A2289" i="24"/>
  <c r="A2290" i="24"/>
  <c r="A2291" i="24"/>
  <c r="A2292" i="24"/>
  <c r="A2293" i="24"/>
  <c r="A2294" i="24"/>
  <c r="A2295" i="24"/>
  <c r="A2296" i="24"/>
  <c r="A2297" i="24"/>
  <c r="A2298" i="24"/>
  <c r="A2299" i="24"/>
  <c r="A2300" i="24"/>
  <c r="A2301" i="24"/>
  <c r="A2302" i="24"/>
  <c r="A2303" i="24"/>
  <c r="A2304" i="24"/>
  <c r="A2305" i="24"/>
  <c r="A2306" i="24"/>
  <c r="A2307" i="24"/>
  <c r="A2308" i="24"/>
  <c r="A2309" i="24"/>
  <c r="A2310" i="24"/>
  <c r="A2311" i="24"/>
  <c r="A2312" i="24"/>
  <c r="A2313" i="24"/>
  <c r="A2314" i="24"/>
  <c r="A2315" i="24"/>
  <c r="A2316" i="24"/>
  <c r="A2317" i="24"/>
  <c r="A2318" i="24"/>
  <c r="A2319" i="24"/>
  <c r="A2320" i="24"/>
  <c r="A2321" i="24"/>
  <c r="A2322" i="24"/>
  <c r="A2323" i="24"/>
  <c r="A2324" i="24"/>
  <c r="A2325" i="24"/>
  <c r="A2326" i="24"/>
  <c r="A2327" i="24"/>
  <c r="A2328" i="24"/>
  <c r="A2329" i="24"/>
  <c r="A2330" i="24"/>
  <c r="A2331" i="24"/>
  <c r="A2332" i="24"/>
  <c r="A2333" i="24"/>
  <c r="A2334" i="24"/>
  <c r="A2335" i="24"/>
  <c r="A2336" i="24"/>
  <c r="A2337" i="24"/>
  <c r="A2338" i="24"/>
  <c r="A2339" i="24"/>
  <c r="A2340" i="24"/>
  <c r="A2341" i="24"/>
  <c r="A2342" i="24"/>
  <c r="A2343" i="24"/>
  <c r="A2344" i="24"/>
  <c r="A2345" i="24"/>
  <c r="A2346" i="24"/>
  <c r="A2347" i="24"/>
  <c r="A2348" i="24"/>
  <c r="A2349" i="24"/>
  <c r="A2350" i="24"/>
  <c r="A2351" i="24"/>
  <c r="A2352" i="24"/>
  <c r="A2353" i="24"/>
  <c r="A2354" i="24"/>
  <c r="A2355" i="24"/>
  <c r="A2356" i="24"/>
  <c r="A2357" i="24"/>
  <c r="A2358" i="24"/>
  <c r="A2359" i="24"/>
  <c r="A2360" i="24"/>
  <c r="A2361" i="24"/>
  <c r="A2362" i="24"/>
  <c r="A2363" i="24"/>
  <c r="A2364" i="24"/>
  <c r="A2365" i="24"/>
  <c r="A2366" i="24"/>
  <c r="A2367" i="24"/>
  <c r="A2368" i="24"/>
  <c r="A2369" i="24"/>
  <c r="A2370" i="24"/>
  <c r="A2371" i="24"/>
  <c r="A2372" i="24"/>
  <c r="A2373" i="24"/>
  <c r="A2374" i="24"/>
  <c r="A2375" i="24"/>
  <c r="A2376" i="24"/>
  <c r="A2377" i="24"/>
  <c r="A2378" i="24"/>
  <c r="A2379" i="24"/>
  <c r="A2380" i="24"/>
  <c r="A2381" i="24"/>
  <c r="A2382" i="24"/>
  <c r="A2383" i="24"/>
  <c r="A2384" i="24"/>
  <c r="A2385" i="24"/>
  <c r="A2386" i="24"/>
  <c r="A2387" i="24"/>
  <c r="A2388" i="24"/>
  <c r="A2389" i="24"/>
  <c r="A2390" i="24"/>
  <c r="A2391" i="24"/>
  <c r="A2392" i="24"/>
  <c r="A2393" i="24"/>
  <c r="A2394" i="24"/>
  <c r="A2395" i="24"/>
  <c r="A2396" i="24"/>
  <c r="A2397" i="24"/>
  <c r="A2398" i="24"/>
  <c r="A2399" i="24"/>
  <c r="A2400" i="24"/>
  <c r="A2401" i="24"/>
  <c r="A2402" i="24"/>
  <c r="A2403" i="24"/>
  <c r="A2404" i="24"/>
  <c r="A2405" i="24"/>
  <c r="A2406" i="24"/>
  <c r="A2407" i="24"/>
  <c r="A2408" i="24"/>
  <c r="A2409" i="24"/>
  <c r="A2410" i="24"/>
  <c r="A2411" i="24"/>
  <c r="A2412" i="24"/>
  <c r="A2413" i="24"/>
  <c r="A2414" i="24"/>
  <c r="A2415" i="24"/>
  <c r="A2416" i="24"/>
  <c r="A2417" i="24"/>
  <c r="A2418" i="24"/>
  <c r="A2419" i="24"/>
  <c r="A2420" i="24"/>
  <c r="A2421" i="24"/>
  <c r="A2422" i="24"/>
  <c r="A2423" i="24"/>
  <c r="A2424" i="24"/>
  <c r="A2425" i="24"/>
  <c r="A2426" i="24"/>
  <c r="A2427" i="24"/>
  <c r="A2428" i="24"/>
  <c r="A2429" i="24"/>
  <c r="A2430" i="24"/>
  <c r="A2431" i="24"/>
  <c r="A2432" i="24"/>
  <c r="A2433" i="24"/>
  <c r="A2434" i="24"/>
  <c r="A2435" i="24"/>
  <c r="A2436" i="24"/>
  <c r="A2437" i="24"/>
  <c r="A2438" i="24"/>
  <c r="A2439" i="24"/>
  <c r="A2440" i="24"/>
  <c r="A2441" i="24"/>
  <c r="A2442" i="24"/>
  <c r="A2443" i="24"/>
  <c r="A2444" i="24"/>
  <c r="A2445" i="24"/>
  <c r="A2446" i="24"/>
  <c r="A2447" i="24"/>
  <c r="A2448" i="24"/>
  <c r="A2449" i="24"/>
  <c r="A2450" i="24"/>
  <c r="A2451" i="24"/>
  <c r="A2452" i="24"/>
  <c r="A2453" i="24"/>
  <c r="A2454" i="24"/>
  <c r="A2455" i="24"/>
  <c r="A2456" i="24"/>
  <c r="A2457" i="24"/>
  <c r="A2458" i="24"/>
  <c r="A2459" i="24"/>
  <c r="A2460" i="24"/>
  <c r="A2461" i="24"/>
  <c r="A2462" i="24"/>
  <c r="A2463" i="24"/>
  <c r="A2464" i="24"/>
  <c r="A2465" i="24"/>
  <c r="A2466" i="24"/>
  <c r="A2467" i="24"/>
  <c r="A2468" i="24"/>
  <c r="A2469" i="24"/>
  <c r="A2470" i="24"/>
  <c r="A2471" i="24"/>
  <c r="A2472" i="24"/>
  <c r="A2473" i="24"/>
  <c r="A2474" i="24"/>
  <c r="A2475" i="24"/>
  <c r="A2476" i="24"/>
  <c r="A2477" i="24"/>
  <c r="A2478" i="24"/>
  <c r="A2479" i="24"/>
  <c r="A2480" i="24"/>
  <c r="A2481" i="24"/>
  <c r="A2482" i="24"/>
  <c r="A2483" i="24"/>
  <c r="A2484" i="24"/>
  <c r="A2485" i="24"/>
  <c r="A2486" i="24"/>
  <c r="A2487" i="24"/>
  <c r="A2488" i="24"/>
  <c r="A2489" i="24"/>
  <c r="A2490" i="24"/>
  <c r="A2491" i="24"/>
  <c r="A2492" i="24"/>
  <c r="A2493" i="24"/>
  <c r="A2494" i="24"/>
  <c r="A2495" i="24"/>
  <c r="A2496" i="24"/>
  <c r="A2497" i="24"/>
  <c r="A2498" i="24"/>
  <c r="A2499" i="24"/>
  <c r="A2500" i="24"/>
  <c r="A2501" i="24"/>
  <c r="A2502" i="24"/>
  <c r="A2503" i="24"/>
  <c r="A2504" i="24"/>
  <c r="A2505" i="24"/>
  <c r="A2506" i="24"/>
  <c r="A2507" i="24"/>
  <c r="A2508" i="24"/>
  <c r="A2509" i="24"/>
  <c r="A2510" i="24"/>
  <c r="A2511" i="24"/>
  <c r="A2512" i="24"/>
  <c r="A2513" i="24"/>
  <c r="A2514" i="24"/>
  <c r="A2515" i="24"/>
  <c r="A2516" i="24"/>
  <c r="A2517" i="24"/>
  <c r="A2518" i="24"/>
  <c r="A2519" i="24"/>
  <c r="A2520" i="24"/>
  <c r="A2521" i="24"/>
  <c r="A2522" i="24"/>
  <c r="A2523" i="24"/>
  <c r="A2524" i="24"/>
  <c r="A2525" i="24"/>
  <c r="A2526" i="24"/>
  <c r="A2527" i="24"/>
  <c r="A2528" i="24"/>
  <c r="A2529" i="24"/>
  <c r="A2530" i="24"/>
  <c r="A2531" i="24"/>
  <c r="A2532" i="24"/>
  <c r="A2533" i="24"/>
  <c r="A2534" i="24"/>
  <c r="A2535" i="24"/>
  <c r="A2536" i="24"/>
  <c r="A2537" i="24"/>
  <c r="A2538" i="24"/>
  <c r="A2539" i="24"/>
  <c r="A2540" i="24"/>
  <c r="A2541" i="24"/>
  <c r="A2542" i="24"/>
  <c r="A2543" i="24"/>
  <c r="A2544" i="24"/>
  <c r="A2545" i="24"/>
  <c r="A2546" i="24"/>
  <c r="A2547" i="24"/>
  <c r="A2548" i="24"/>
  <c r="A2549" i="24"/>
  <c r="A2550" i="24"/>
  <c r="A2551" i="24"/>
  <c r="A2552" i="24"/>
  <c r="A2553" i="24"/>
  <c r="A2554" i="24"/>
  <c r="A2555" i="24"/>
  <c r="A2556" i="24"/>
  <c r="A2557" i="24"/>
  <c r="A2558" i="24"/>
  <c r="A2559" i="24"/>
  <c r="A2560" i="24"/>
  <c r="A2561" i="24"/>
  <c r="A2562" i="24"/>
  <c r="A2563" i="24"/>
  <c r="A2564" i="24"/>
  <c r="A2565" i="24"/>
  <c r="A2566" i="24"/>
  <c r="A2567" i="24"/>
  <c r="A2568" i="24"/>
  <c r="A2569" i="24"/>
  <c r="A2570" i="24"/>
  <c r="A2571" i="24"/>
  <c r="A2572" i="24"/>
  <c r="A2573" i="24"/>
  <c r="A2574" i="24"/>
  <c r="A2575" i="24"/>
  <c r="A2576" i="24"/>
  <c r="A2577" i="24"/>
  <c r="A2578" i="24"/>
  <c r="A2579" i="24"/>
  <c r="A2580" i="24"/>
  <c r="A2581" i="24"/>
  <c r="A2582" i="24"/>
  <c r="A2583" i="24"/>
  <c r="A2584" i="24"/>
  <c r="A2585" i="24"/>
  <c r="A2586" i="24"/>
  <c r="A2587" i="24"/>
  <c r="A2588" i="24"/>
  <c r="A2589" i="24"/>
  <c r="A2590" i="24"/>
  <c r="A2591" i="24"/>
  <c r="A2592" i="24"/>
  <c r="A2593" i="24"/>
  <c r="A2594" i="24"/>
  <c r="A2595" i="24"/>
  <c r="A2596" i="24"/>
  <c r="A2597" i="24"/>
  <c r="A2598" i="24"/>
  <c r="A2599" i="24"/>
  <c r="A2600" i="24"/>
  <c r="A2601" i="24"/>
  <c r="A2602" i="24"/>
  <c r="P25" i="25"/>
  <c r="A1965" i="24"/>
  <c r="A1966" i="24"/>
  <c r="A1967" i="24"/>
  <c r="A1968" i="24"/>
  <c r="A1969" i="24"/>
  <c r="A1970" i="24"/>
  <c r="A1971" i="24"/>
  <c r="A1972" i="24"/>
  <c r="A1973" i="24"/>
  <c r="A1974" i="24"/>
  <c r="A1975" i="24"/>
  <c r="A1976" i="24"/>
  <c r="A1977" i="24"/>
  <c r="A1978" i="24"/>
  <c r="A1979" i="24"/>
  <c r="A1980" i="24"/>
  <c r="A1981" i="24"/>
  <c r="A1982" i="24"/>
  <c r="A1983" i="24"/>
  <c r="A1984" i="24"/>
  <c r="A1985" i="24"/>
  <c r="A1986" i="24"/>
  <c r="A1987" i="24"/>
  <c r="A1988" i="24"/>
  <c r="A1989" i="24"/>
  <c r="A1990" i="24"/>
  <c r="A1991" i="24"/>
  <c r="A1992" i="24"/>
  <c r="A1993" i="24"/>
  <c r="A1994" i="24"/>
  <c r="A1995" i="24"/>
  <c r="A1996" i="24"/>
  <c r="A1997" i="24"/>
  <c r="A1998" i="24"/>
  <c r="A1999" i="24"/>
  <c r="A2000" i="24"/>
  <c r="A2001" i="24"/>
  <c r="A2002" i="24"/>
  <c r="A2003" i="24"/>
  <c r="A2004" i="24"/>
  <c r="A2005" i="24"/>
  <c r="A2006" i="24"/>
  <c r="A2007" i="24"/>
  <c r="A2008" i="24"/>
  <c r="A2009" i="24"/>
  <c r="A2010" i="24"/>
  <c r="A2011" i="24"/>
  <c r="A2012" i="24"/>
  <c r="A2013" i="24"/>
  <c r="A2014" i="24"/>
  <c r="A2015" i="24"/>
  <c r="A2016" i="24"/>
  <c r="A2017" i="24"/>
  <c r="A2018" i="24"/>
  <c r="A2019" i="24"/>
  <c r="A2020" i="24"/>
  <c r="A2021" i="24"/>
  <c r="A2022" i="24"/>
  <c r="A2023" i="24"/>
  <c r="A2024" i="24"/>
  <c r="A2025" i="24"/>
  <c r="A2026" i="24"/>
  <c r="A2027" i="24"/>
  <c r="A2028" i="24"/>
  <c r="A2029" i="24"/>
  <c r="A2030" i="24"/>
  <c r="A2031" i="24"/>
  <c r="A2032" i="24"/>
  <c r="A2033" i="24"/>
  <c r="A2034" i="24"/>
  <c r="A2035" i="24"/>
  <c r="A2036" i="24"/>
  <c r="A2037" i="24"/>
  <c r="A2038" i="24"/>
  <c r="A2039" i="24"/>
  <c r="A2040" i="24"/>
  <c r="A2041" i="24"/>
  <c r="A2042" i="24"/>
  <c r="A2043" i="24"/>
  <c r="A2044" i="24"/>
  <c r="A2045" i="24"/>
  <c r="A2046" i="24"/>
  <c r="A2047" i="24"/>
  <c r="A2048" i="24"/>
  <c r="A2049" i="24"/>
  <c r="A2050" i="24"/>
  <c r="A2051" i="24"/>
  <c r="A2052" i="24"/>
  <c r="A2053" i="24"/>
  <c r="A2054" i="24"/>
  <c r="A2055" i="24"/>
  <c r="A2056" i="24"/>
  <c r="A2057" i="24"/>
  <c r="A2058" i="24"/>
  <c r="A2059" i="24"/>
  <c r="A2060" i="24"/>
  <c r="A2061" i="24"/>
  <c r="A2062" i="24"/>
  <c r="A2063" i="24"/>
  <c r="A2064" i="24"/>
  <c r="A2065" i="24"/>
  <c r="A2066" i="24"/>
  <c r="A2067" i="24"/>
  <c r="A2068" i="24"/>
  <c r="A2069" i="24"/>
  <c r="A2070" i="24"/>
  <c r="A2071" i="24"/>
  <c r="A2072" i="24"/>
  <c r="A2073" i="24"/>
  <c r="A2074" i="24"/>
  <c r="A2075" i="24"/>
  <c r="A2076" i="24"/>
  <c r="A2077" i="24"/>
  <c r="A2078" i="24"/>
  <c r="A2079" i="24"/>
  <c r="A2080" i="24"/>
  <c r="A2081" i="24"/>
  <c r="A2082" i="24"/>
  <c r="A2083" i="24"/>
  <c r="A2084" i="24"/>
  <c r="A2085" i="24"/>
  <c r="A2086" i="24"/>
  <c r="A2087" i="24"/>
  <c r="A2088" i="24"/>
  <c r="A2089" i="24"/>
  <c r="A2090" i="24"/>
  <c r="A2091" i="24"/>
  <c r="A2092" i="24"/>
  <c r="A2093" i="24"/>
  <c r="A2094" i="24"/>
  <c r="A2095" i="24"/>
  <c r="A2096" i="24"/>
  <c r="A2097" i="24"/>
  <c r="A2098" i="24"/>
  <c r="A2099" i="24"/>
  <c r="A2100" i="24"/>
  <c r="A2101" i="24"/>
  <c r="A2102" i="24"/>
  <c r="A2103" i="24"/>
  <c r="A2104" i="24"/>
  <c r="A2105" i="24"/>
  <c r="A2106" i="24"/>
  <c r="A2107" i="24"/>
  <c r="A2108" i="24"/>
  <c r="A2109" i="24"/>
  <c r="A2110" i="24"/>
  <c r="A2111" i="24"/>
  <c r="A2112" i="24"/>
  <c r="A2113" i="24"/>
  <c r="A2114" i="24"/>
  <c r="A2115" i="24"/>
  <c r="A2116" i="24"/>
  <c r="A2117" i="24"/>
  <c r="A2118" i="24"/>
  <c r="A2119" i="24"/>
  <c r="A2120" i="24"/>
  <c r="A2121" i="24"/>
  <c r="A2122" i="24"/>
  <c r="A2123" i="24"/>
  <c r="A2124" i="24"/>
  <c r="A2125" i="24"/>
  <c r="A2126" i="24"/>
  <c r="A2127" i="24"/>
  <c r="A2128" i="24"/>
  <c r="A2129" i="24"/>
  <c r="A2130" i="24"/>
  <c r="A2131" i="24"/>
  <c r="A2132" i="24"/>
  <c r="A2133" i="24"/>
  <c r="A2134" i="24"/>
  <c r="A2135" i="24"/>
  <c r="A2136" i="24"/>
  <c r="A2137" i="24"/>
  <c r="A2138" i="24"/>
  <c r="A2139" i="24"/>
  <c r="A2140" i="24"/>
  <c r="A2141" i="24"/>
  <c r="A2142" i="24"/>
  <c r="A2143" i="24"/>
  <c r="A2144" i="24"/>
  <c r="A2145" i="24"/>
  <c r="A2146" i="24"/>
  <c r="A2147" i="24"/>
  <c r="A2148" i="24"/>
  <c r="A2149" i="24"/>
  <c r="A2150" i="24"/>
  <c r="A2151" i="24"/>
  <c r="A2152" i="24"/>
  <c r="A2153" i="24"/>
  <c r="A2154" i="24"/>
  <c r="A2155" i="24"/>
  <c r="A2156" i="24"/>
  <c r="A2157" i="24"/>
  <c r="A2158" i="24"/>
  <c r="A2159" i="24"/>
  <c r="A2160" i="24"/>
  <c r="A2161" i="24"/>
  <c r="A2162" i="24"/>
  <c r="A2163" i="24"/>
  <c r="A2164" i="24"/>
  <c r="A2165" i="24"/>
  <c r="A2166" i="24"/>
  <c r="A2167" i="24"/>
  <c r="A2168" i="24"/>
  <c r="A2169" i="24"/>
  <c r="A2170" i="24"/>
  <c r="A2171" i="24"/>
  <c r="A2172" i="24"/>
  <c r="A2173" i="24"/>
  <c r="A2174" i="24"/>
  <c r="A2175" i="24"/>
  <c r="A2176" i="24"/>
  <c r="A2177" i="24"/>
  <c r="A2178" i="24"/>
  <c r="A2179" i="24"/>
  <c r="A2180" i="24"/>
  <c r="A2181" i="24"/>
  <c r="A2182" i="24"/>
  <c r="A2183" i="24"/>
  <c r="A2184" i="24"/>
  <c r="A2185" i="24"/>
  <c r="A2186" i="24"/>
  <c r="A2187" i="24"/>
  <c r="A2188" i="24"/>
  <c r="A2189" i="24"/>
  <c r="A2190" i="24"/>
  <c r="A2191" i="24"/>
  <c r="A2192" i="24"/>
  <c r="A2193" i="24"/>
  <c r="A2194" i="24"/>
  <c r="A2195" i="24"/>
  <c r="A2196" i="24"/>
  <c r="A2197" i="24"/>
  <c r="A2198" i="24"/>
  <c r="A2199" i="24"/>
  <c r="A2200" i="24"/>
  <c r="A2201" i="24"/>
  <c r="A2202" i="24"/>
  <c r="A2203" i="24"/>
  <c r="A2204" i="24"/>
  <c r="A2205" i="24"/>
  <c r="A2206" i="24"/>
  <c r="A2207" i="24"/>
  <c r="A2208" i="24"/>
  <c r="A2209" i="24"/>
  <c r="A2210" i="24"/>
  <c r="A2211" i="24"/>
  <c r="A2212" i="24"/>
  <c r="A2213" i="24"/>
  <c r="A2214" i="24"/>
  <c r="A2215" i="24"/>
  <c r="A2216" i="24"/>
  <c r="A2217" i="24"/>
  <c r="A2218" i="24"/>
  <c r="A2219" i="24"/>
  <c r="A2220" i="24"/>
  <c r="A2221" i="24"/>
  <c r="A2222" i="24"/>
  <c r="A2223" i="24"/>
  <c r="A2224" i="24"/>
  <c r="A2225" i="24"/>
  <c r="A2226" i="24"/>
  <c r="A2227" i="24"/>
  <c r="A2228" i="24"/>
  <c r="A2229" i="24"/>
  <c r="A2230" i="24"/>
  <c r="A2231" i="24"/>
  <c r="A2232" i="24"/>
  <c r="A2233" i="24"/>
  <c r="A2234" i="24"/>
  <c r="A2235" i="24"/>
  <c r="A2236" i="24"/>
  <c r="A2237" i="24"/>
  <c r="A2238" i="24"/>
  <c r="A2239" i="24"/>
  <c r="A2240" i="24"/>
  <c r="A2241" i="24"/>
  <c r="A2242" i="24"/>
  <c r="A2243" i="24"/>
  <c r="A2244" i="24"/>
  <c r="A2245" i="24"/>
  <c r="A2246" i="24"/>
  <c r="A2247" i="24"/>
  <c r="A2248" i="24"/>
  <c r="A2249" i="24"/>
  <c r="A2250" i="24"/>
  <c r="A2251" i="24"/>
  <c r="A2252" i="24"/>
  <c r="A2253" i="24"/>
  <c r="A2254" i="24"/>
  <c r="A2255" i="24"/>
  <c r="A2256" i="24"/>
  <c r="A2257" i="24"/>
  <c r="A2258" i="24"/>
  <c r="A2259" i="24"/>
  <c r="A2260" i="24"/>
  <c r="A2261" i="24"/>
  <c r="A2262" i="24"/>
  <c r="A2263" i="24"/>
  <c r="A2264" i="24"/>
  <c r="A2265" i="24"/>
  <c r="A2266" i="24"/>
  <c r="A2267" i="24"/>
  <c r="A2268" i="24"/>
  <c r="A2269" i="24"/>
  <c r="A2270" i="24"/>
  <c r="A2271" i="24"/>
  <c r="A2272" i="24"/>
  <c r="A2273" i="24"/>
  <c r="A2274" i="24"/>
  <c r="A2275" i="24"/>
  <c r="A2276" i="24"/>
  <c r="A2277" i="24"/>
  <c r="M9" i="9"/>
  <c r="A1638" i="24"/>
  <c r="A1639" i="24"/>
  <c r="A1640" i="24"/>
  <c r="A1641" i="24"/>
  <c r="A1642" i="24"/>
  <c r="A1643" i="24"/>
  <c r="A1644" i="24"/>
  <c r="A1645" i="24"/>
  <c r="A1646" i="24"/>
  <c r="A1647" i="24"/>
  <c r="A1648" i="24"/>
  <c r="A1649" i="24"/>
  <c r="A1650" i="24"/>
  <c r="A1651" i="24"/>
  <c r="A1652" i="24"/>
  <c r="A1653" i="24"/>
  <c r="A1654" i="24"/>
  <c r="A1655" i="24"/>
  <c r="A1656" i="24"/>
  <c r="A1657" i="24"/>
  <c r="A1658" i="24"/>
  <c r="A1659" i="24"/>
  <c r="A1660" i="24"/>
  <c r="A1661" i="24"/>
  <c r="A1662" i="24"/>
  <c r="A1663" i="24"/>
  <c r="A1664" i="24"/>
  <c r="A1665" i="24"/>
  <c r="A1666" i="24"/>
  <c r="A1667" i="24"/>
  <c r="A1668" i="24"/>
  <c r="A1669" i="24"/>
  <c r="A1670" i="24"/>
  <c r="A1671" i="24"/>
  <c r="A1672" i="24"/>
  <c r="A1673" i="24"/>
  <c r="A1674" i="24"/>
  <c r="A1675" i="24"/>
  <c r="A1676" i="24"/>
  <c r="A1677" i="24"/>
  <c r="A1678" i="24"/>
  <c r="A1679" i="24"/>
  <c r="A1680" i="24"/>
  <c r="A1681" i="24"/>
  <c r="A1682" i="24"/>
  <c r="A1683" i="24"/>
  <c r="A1684" i="24"/>
  <c r="A1685" i="24"/>
  <c r="A1686" i="24"/>
  <c r="A1687" i="24"/>
  <c r="A1688" i="24"/>
  <c r="A1689" i="24"/>
  <c r="A1690" i="24"/>
  <c r="A1691" i="24"/>
  <c r="A1692" i="24"/>
  <c r="A1693" i="24"/>
  <c r="A1694" i="24"/>
  <c r="A1695" i="24"/>
  <c r="A1696" i="24"/>
  <c r="A1697" i="24"/>
  <c r="A1698" i="24"/>
  <c r="A1699" i="24"/>
  <c r="A1700" i="24"/>
  <c r="A1701" i="24"/>
  <c r="A1702" i="24"/>
  <c r="A1703" i="24"/>
  <c r="A1704" i="24"/>
  <c r="A1705" i="24"/>
  <c r="A1706" i="24"/>
  <c r="A1707" i="24"/>
  <c r="A1708" i="24"/>
  <c r="A1709" i="24"/>
  <c r="A1710" i="24"/>
  <c r="A1711" i="24"/>
  <c r="A1712" i="24"/>
  <c r="A1713" i="24"/>
  <c r="A1714" i="24"/>
  <c r="A1715" i="24"/>
  <c r="A1716" i="24"/>
  <c r="A1717" i="24"/>
  <c r="A1718" i="24"/>
  <c r="A1719" i="24"/>
  <c r="A1720" i="24"/>
  <c r="A1721" i="24"/>
  <c r="A1722" i="24"/>
  <c r="A1723" i="24"/>
  <c r="A1724" i="24"/>
  <c r="A1725" i="24"/>
  <c r="A1726" i="24"/>
  <c r="A1727" i="24"/>
  <c r="A1728" i="24"/>
  <c r="A1729" i="24"/>
  <c r="A1730" i="24"/>
  <c r="A1731" i="24"/>
  <c r="A1732" i="24"/>
  <c r="A1733" i="24"/>
  <c r="A1734" i="24"/>
  <c r="A1735" i="24"/>
  <c r="A1736" i="24"/>
  <c r="A1737" i="24"/>
  <c r="A1738" i="24"/>
  <c r="A1739" i="24"/>
  <c r="A1740" i="24"/>
  <c r="A1741" i="24"/>
  <c r="A1742" i="24"/>
  <c r="A1743" i="24"/>
  <c r="A1744" i="24"/>
  <c r="A1745" i="24"/>
  <c r="A1746" i="24"/>
  <c r="A1747" i="24"/>
  <c r="A1748" i="24"/>
  <c r="A1749" i="24"/>
  <c r="A1750" i="24"/>
  <c r="A1751" i="24"/>
  <c r="A1752" i="24"/>
  <c r="A1753" i="24"/>
  <c r="A1754" i="24"/>
  <c r="A1755" i="24"/>
  <c r="A1756" i="24"/>
  <c r="A1757" i="24"/>
  <c r="A1758" i="24"/>
  <c r="A1759" i="24"/>
  <c r="A1760" i="24"/>
  <c r="A1761" i="24"/>
  <c r="A1762" i="24"/>
  <c r="A1763" i="24"/>
  <c r="A1764" i="24"/>
  <c r="A1765" i="24"/>
  <c r="A1766" i="24"/>
  <c r="A1767" i="24"/>
  <c r="A1768" i="24"/>
  <c r="A1769" i="24"/>
  <c r="A1770" i="24"/>
  <c r="A1771" i="24"/>
  <c r="A1772" i="24"/>
  <c r="A1773" i="24"/>
  <c r="A1774" i="24"/>
  <c r="A1775" i="24"/>
  <c r="A1776" i="24"/>
  <c r="A1777" i="24"/>
  <c r="A1778" i="24"/>
  <c r="A1779" i="24"/>
  <c r="A1780" i="24"/>
  <c r="A1781" i="24"/>
  <c r="A1782" i="24"/>
  <c r="A1783" i="24"/>
  <c r="A1784" i="24"/>
  <c r="A1785" i="24"/>
  <c r="A1786" i="24"/>
  <c r="A1787" i="24"/>
  <c r="A1788" i="24"/>
  <c r="A1789" i="24"/>
  <c r="A1790" i="24"/>
  <c r="A1791" i="24"/>
  <c r="A1792" i="24"/>
  <c r="A1793" i="24"/>
  <c r="A1794" i="24"/>
  <c r="A1795" i="24"/>
  <c r="A1796" i="24"/>
  <c r="A1797" i="24"/>
  <c r="A1798" i="24"/>
  <c r="A1799" i="24"/>
  <c r="A1800" i="24"/>
  <c r="A1801" i="24"/>
  <c r="A1802" i="24"/>
  <c r="A1803" i="24"/>
  <c r="A1804" i="24"/>
  <c r="A1805" i="24"/>
  <c r="A1806" i="24"/>
  <c r="A1807" i="24"/>
  <c r="A1808" i="24"/>
  <c r="A1809" i="24"/>
  <c r="A1810" i="24"/>
  <c r="A1811" i="24"/>
  <c r="A1812" i="24"/>
  <c r="A1813" i="24"/>
  <c r="A1814" i="24"/>
  <c r="A1815" i="24"/>
  <c r="A1816" i="24"/>
  <c r="A1817" i="24"/>
  <c r="A1818" i="24"/>
  <c r="A1819" i="24"/>
  <c r="A1820" i="24"/>
  <c r="A1821" i="24"/>
  <c r="A1822" i="24"/>
  <c r="A1823" i="24"/>
  <c r="A1824" i="24"/>
  <c r="A1825" i="24"/>
  <c r="A1826" i="24"/>
  <c r="A1827" i="24"/>
  <c r="A1828" i="24"/>
  <c r="A1829" i="24"/>
  <c r="A1830" i="24"/>
  <c r="A1831" i="24"/>
  <c r="A1832" i="24"/>
  <c r="A1833" i="24"/>
  <c r="A1834" i="24"/>
  <c r="A1835" i="24"/>
  <c r="A1836" i="24"/>
  <c r="A1837" i="24"/>
  <c r="A1838" i="24"/>
  <c r="A1839" i="24"/>
  <c r="A1840" i="24"/>
  <c r="A1841" i="24"/>
  <c r="A1842" i="24"/>
  <c r="A1843" i="24"/>
  <c r="A1844" i="24"/>
  <c r="A1845" i="24"/>
  <c r="A1846" i="24"/>
  <c r="A1847" i="24"/>
  <c r="A1848" i="24"/>
  <c r="A1849" i="24"/>
  <c r="A1850" i="24"/>
  <c r="A1851" i="24"/>
  <c r="A1852" i="24"/>
  <c r="A1853" i="24"/>
  <c r="A1854" i="24"/>
  <c r="A1855" i="24"/>
  <c r="A1856" i="24"/>
  <c r="A1857" i="24"/>
  <c r="A1858" i="24"/>
  <c r="A1859" i="24"/>
  <c r="A1860" i="24"/>
  <c r="A1861" i="24"/>
  <c r="A1862" i="24"/>
  <c r="A1863" i="24"/>
  <c r="A1864" i="24"/>
  <c r="A1865" i="24"/>
  <c r="A1866" i="24"/>
  <c r="A1867" i="24"/>
  <c r="A1868" i="24"/>
  <c r="A1869" i="24"/>
  <c r="A1870" i="24"/>
  <c r="A1871" i="24"/>
  <c r="A1872" i="24"/>
  <c r="A1873" i="24"/>
  <c r="A1874" i="24"/>
  <c r="A1875" i="24"/>
  <c r="A1876" i="24"/>
  <c r="A1877" i="24"/>
  <c r="A1878" i="24"/>
  <c r="A1879" i="24"/>
  <c r="A1880" i="24"/>
  <c r="A1881" i="24"/>
  <c r="A1882" i="24"/>
  <c r="A1883" i="24"/>
  <c r="A1884" i="24"/>
  <c r="A1885" i="24"/>
  <c r="A1886" i="24"/>
  <c r="A1887" i="24"/>
  <c r="A1888" i="24"/>
  <c r="A1889" i="24"/>
  <c r="A1890" i="24"/>
  <c r="A1891" i="24"/>
  <c r="A1892" i="24"/>
  <c r="A1893" i="24"/>
  <c r="A1894" i="24"/>
  <c r="A1895" i="24"/>
  <c r="A1896" i="24"/>
  <c r="A1897" i="24"/>
  <c r="A1898" i="24"/>
  <c r="A1899" i="24"/>
  <c r="A1900" i="24"/>
  <c r="A1901" i="24"/>
  <c r="A1902" i="24"/>
  <c r="A1903" i="24"/>
  <c r="A1904" i="24"/>
  <c r="A1905" i="24"/>
  <c r="A1906" i="24"/>
  <c r="A1907" i="24"/>
  <c r="A1908" i="24"/>
  <c r="A1909" i="24"/>
  <c r="A1910" i="24"/>
  <c r="A1911" i="24"/>
  <c r="A1912" i="24"/>
  <c r="A1913" i="24"/>
  <c r="A1914" i="24"/>
  <c r="A1915" i="24"/>
  <c r="A1916" i="24"/>
  <c r="A1917" i="24"/>
  <c r="A1918" i="24"/>
  <c r="A1919" i="24"/>
  <c r="A1920" i="24"/>
  <c r="A1921" i="24"/>
  <c r="A1922" i="24"/>
  <c r="A1923" i="24"/>
  <c r="A1924" i="24"/>
  <c r="A1925" i="24"/>
  <c r="A1926" i="24"/>
  <c r="A1927" i="24"/>
  <c r="A1928" i="24"/>
  <c r="A1929" i="24"/>
  <c r="A1930" i="24"/>
  <c r="A1931" i="24"/>
  <c r="A1932" i="24"/>
  <c r="A1933" i="24"/>
  <c r="A1934" i="24"/>
  <c r="A1935" i="24"/>
  <c r="A1936" i="24"/>
  <c r="A1937" i="24"/>
  <c r="A1938" i="24"/>
  <c r="A1939" i="24"/>
  <c r="A1940" i="24"/>
  <c r="A1941" i="24"/>
  <c r="A1942" i="24"/>
  <c r="A1943" i="24"/>
  <c r="A1944" i="24"/>
  <c r="A1945" i="24"/>
  <c r="A1946" i="24"/>
  <c r="A1947" i="24"/>
  <c r="A1948" i="24"/>
  <c r="A1949" i="24"/>
  <c r="A1950" i="24"/>
  <c r="A1951" i="24"/>
  <c r="A1952" i="24"/>
  <c r="A1953" i="24"/>
  <c r="A1954" i="24"/>
  <c r="A1955" i="24"/>
  <c r="A1956" i="24"/>
  <c r="A1957" i="24"/>
  <c r="A1958" i="24"/>
  <c r="A1959" i="24"/>
  <c r="A1960" i="24"/>
  <c r="A1961" i="24"/>
  <c r="A1962" i="24"/>
  <c r="A1963" i="24"/>
  <c r="A1964" i="24"/>
  <c r="B4" i="23"/>
  <c r="C4" i="23"/>
  <c r="D4" i="23"/>
  <c r="E4" i="23"/>
  <c r="B5" i="23"/>
  <c r="C5" i="23"/>
  <c r="H5" i="23" s="1"/>
  <c r="D5" i="23"/>
  <c r="I5" i="23" s="1"/>
  <c r="E5" i="23"/>
  <c r="B6" i="23"/>
  <c r="C6" i="23"/>
  <c r="D6" i="23"/>
  <c r="E6" i="23"/>
  <c r="B7" i="23"/>
  <c r="C7" i="23"/>
  <c r="H7" i="23" s="1"/>
  <c r="D7" i="23"/>
  <c r="E7" i="23"/>
  <c r="B8" i="23"/>
  <c r="C8" i="23"/>
  <c r="D8" i="23"/>
  <c r="I8" i="23" s="1"/>
  <c r="E8" i="23"/>
  <c r="B9" i="23"/>
  <c r="C9" i="23"/>
  <c r="H9" i="23" s="1"/>
  <c r="D9" i="23"/>
  <c r="E9" i="23"/>
  <c r="B10" i="23"/>
  <c r="C10" i="23"/>
  <c r="D10" i="23"/>
  <c r="I10" i="23" s="1"/>
  <c r="E10" i="23"/>
  <c r="B11" i="23"/>
  <c r="C11" i="23"/>
  <c r="H11" i="23" s="1"/>
  <c r="D11" i="23"/>
  <c r="E11" i="23"/>
  <c r="B12" i="23"/>
  <c r="C12" i="23"/>
  <c r="D12" i="23"/>
  <c r="E12" i="23"/>
  <c r="B13" i="23"/>
  <c r="C13" i="23"/>
  <c r="H13" i="23" s="1"/>
  <c r="D13" i="23"/>
  <c r="E13" i="23"/>
  <c r="B14" i="23"/>
  <c r="C14" i="23"/>
  <c r="D14" i="23"/>
  <c r="I14" i="23" s="1"/>
  <c r="E14" i="23"/>
  <c r="F14" i="23"/>
  <c r="B15" i="23"/>
  <c r="C15" i="23"/>
  <c r="D15" i="23"/>
  <c r="E15" i="23"/>
  <c r="B16" i="23"/>
  <c r="C16" i="23"/>
  <c r="H16" i="23" s="1"/>
  <c r="D16" i="23"/>
  <c r="E16" i="23"/>
  <c r="B17" i="23"/>
  <c r="C17" i="23"/>
  <c r="D17" i="23"/>
  <c r="E17" i="23"/>
  <c r="B18" i="23"/>
  <c r="C18" i="23"/>
  <c r="D18" i="23"/>
  <c r="E18" i="23"/>
  <c r="B19" i="23"/>
  <c r="C19" i="23"/>
  <c r="D19" i="23"/>
  <c r="E19" i="23"/>
  <c r="B20" i="23"/>
  <c r="C20" i="23"/>
  <c r="D20" i="23"/>
  <c r="E20" i="23"/>
  <c r="B21" i="23"/>
  <c r="C21" i="23"/>
  <c r="D21" i="23"/>
  <c r="E21" i="23"/>
  <c r="B22" i="23"/>
  <c r="C22" i="23"/>
  <c r="D22" i="23"/>
  <c r="E22" i="23"/>
  <c r="B23" i="23"/>
  <c r="C23" i="23"/>
  <c r="D23" i="23"/>
  <c r="E23" i="23"/>
  <c r="B24" i="23"/>
  <c r="C24" i="23"/>
  <c r="D24" i="23"/>
  <c r="E24" i="23"/>
  <c r="B25" i="23"/>
  <c r="C25" i="23"/>
  <c r="D25" i="23"/>
  <c r="E25" i="23"/>
  <c r="B26" i="23"/>
  <c r="C26" i="23"/>
  <c r="D26" i="23"/>
  <c r="E26" i="23"/>
  <c r="B27" i="23"/>
  <c r="C27" i="23"/>
  <c r="D27" i="23"/>
  <c r="E27" i="23"/>
  <c r="B28" i="23"/>
  <c r="C28" i="23"/>
  <c r="D28" i="23"/>
  <c r="E28" i="23"/>
  <c r="B29" i="23"/>
  <c r="C29" i="23"/>
  <c r="D29" i="23"/>
  <c r="E29" i="23"/>
  <c r="B30" i="23"/>
  <c r="C30" i="23"/>
  <c r="D30" i="23"/>
  <c r="E30" i="23"/>
  <c r="B31" i="23"/>
  <c r="C31" i="23"/>
  <c r="D31" i="23"/>
  <c r="E31" i="23"/>
  <c r="B32" i="23"/>
  <c r="C32" i="23"/>
  <c r="D32" i="23"/>
  <c r="E32" i="23"/>
  <c r="B33" i="23"/>
  <c r="C33" i="23"/>
  <c r="D33" i="23"/>
  <c r="E33" i="23"/>
  <c r="B34" i="23"/>
  <c r="C34" i="23"/>
  <c r="D34" i="23"/>
  <c r="I34" i="23" s="1"/>
  <c r="E34" i="23"/>
  <c r="B35" i="23"/>
  <c r="C35" i="23"/>
  <c r="D35" i="23"/>
  <c r="E35" i="23"/>
  <c r="B36" i="23"/>
  <c r="C36" i="23"/>
  <c r="D36" i="23"/>
  <c r="I36" i="23" s="1"/>
  <c r="E36" i="23"/>
  <c r="B37" i="23"/>
  <c r="C37" i="23"/>
  <c r="D37" i="23"/>
  <c r="E37" i="23"/>
  <c r="B38" i="23"/>
  <c r="C38" i="23"/>
  <c r="D38" i="23"/>
  <c r="I38" i="23" s="1"/>
  <c r="E38" i="23"/>
  <c r="B39" i="23"/>
  <c r="C39" i="23"/>
  <c r="D39" i="23"/>
  <c r="E39" i="23"/>
  <c r="B40" i="23"/>
  <c r="C40" i="23"/>
  <c r="H40" i="23" s="1"/>
  <c r="D40" i="23"/>
  <c r="E40" i="23"/>
  <c r="B41" i="23"/>
  <c r="C41" i="23"/>
  <c r="D41" i="23"/>
  <c r="E41" i="23"/>
  <c r="B42" i="23"/>
  <c r="C42" i="23"/>
  <c r="H42" i="23" s="1"/>
  <c r="D42" i="23"/>
  <c r="E42" i="23"/>
  <c r="B43" i="23"/>
  <c r="C43" i="23"/>
  <c r="D43" i="23"/>
  <c r="E43" i="23"/>
  <c r="B44" i="23"/>
  <c r="C44" i="23"/>
  <c r="H44" i="23" s="1"/>
  <c r="D44" i="23"/>
  <c r="E44" i="23"/>
  <c r="B45" i="23"/>
  <c r="C45" i="23"/>
  <c r="D45" i="23"/>
  <c r="E45" i="23"/>
  <c r="B46" i="23"/>
  <c r="C46" i="23"/>
  <c r="D46" i="23"/>
  <c r="E46" i="23"/>
  <c r="F46" i="23"/>
  <c r="B47" i="23"/>
  <c r="C47" i="23"/>
  <c r="D47" i="23"/>
  <c r="E47" i="23"/>
  <c r="B48" i="23"/>
  <c r="C48" i="23"/>
  <c r="D48" i="23"/>
  <c r="I48" i="23" s="1"/>
  <c r="E48" i="23"/>
  <c r="B49" i="23"/>
  <c r="C49" i="23"/>
  <c r="D49" i="23"/>
  <c r="E49" i="23"/>
  <c r="B50" i="23"/>
  <c r="C50" i="23"/>
  <c r="D50" i="23"/>
  <c r="E50" i="23"/>
  <c r="B51" i="23"/>
  <c r="C51" i="23"/>
  <c r="D51" i="23"/>
  <c r="I51" i="23" s="1"/>
  <c r="E51" i="23"/>
  <c r="B52" i="23"/>
  <c r="C52" i="23"/>
  <c r="D52" i="23"/>
  <c r="I52" i="23" s="1"/>
  <c r="E52" i="23"/>
  <c r="B53" i="23"/>
  <c r="C53" i="23"/>
  <c r="D53" i="23"/>
  <c r="E53" i="23"/>
  <c r="B54" i="23"/>
  <c r="C54" i="23"/>
  <c r="D54" i="23"/>
  <c r="I54" i="23" s="1"/>
  <c r="E54" i="23"/>
  <c r="B55" i="23"/>
  <c r="C55" i="23"/>
  <c r="H55" i="23" s="1"/>
  <c r="D55" i="23"/>
  <c r="I55" i="23" s="1"/>
  <c r="E55" i="23"/>
  <c r="B56" i="23"/>
  <c r="C56" i="23"/>
  <c r="D56" i="23"/>
  <c r="E56" i="23"/>
  <c r="B57" i="23"/>
  <c r="C57" i="23"/>
  <c r="D57" i="23"/>
  <c r="I57" i="23" s="1"/>
  <c r="E57" i="23"/>
  <c r="B58" i="23"/>
  <c r="C58" i="23"/>
  <c r="D58" i="23"/>
  <c r="I58" i="23" s="1"/>
  <c r="E58" i="23"/>
  <c r="B59" i="23"/>
  <c r="C59" i="23"/>
  <c r="H59" i="23" s="1"/>
  <c r="D59" i="23"/>
  <c r="I59" i="23" s="1"/>
  <c r="E59" i="23"/>
  <c r="B60" i="23"/>
  <c r="C60" i="23"/>
  <c r="D60" i="23"/>
  <c r="I60" i="23" s="1"/>
  <c r="E60" i="23"/>
  <c r="B61" i="23"/>
  <c r="C61" i="23"/>
  <c r="D61" i="23"/>
  <c r="I61" i="23" s="1"/>
  <c r="E61" i="23"/>
  <c r="B62" i="23"/>
  <c r="C62" i="23"/>
  <c r="D62" i="23"/>
  <c r="E62" i="23"/>
  <c r="B63" i="23"/>
  <c r="C63" i="23"/>
  <c r="H63" i="23" s="1"/>
  <c r="D63" i="23"/>
  <c r="E63" i="23"/>
  <c r="B64" i="23"/>
  <c r="C64" i="23"/>
  <c r="D64" i="23"/>
  <c r="I64" i="23" s="1"/>
  <c r="E64" i="23"/>
  <c r="B65" i="23"/>
  <c r="C65" i="23"/>
  <c r="D65" i="23"/>
  <c r="E65" i="23"/>
  <c r="B66" i="23"/>
  <c r="C66" i="23"/>
  <c r="D66" i="23"/>
  <c r="E66" i="23"/>
  <c r="B67" i="23"/>
  <c r="C67" i="23"/>
  <c r="D67" i="23"/>
  <c r="E67" i="23"/>
  <c r="B68" i="23"/>
  <c r="C68" i="23"/>
  <c r="D68" i="23"/>
  <c r="I68" i="23" s="1"/>
  <c r="E68" i="23"/>
  <c r="B69" i="23"/>
  <c r="C69" i="23"/>
  <c r="D69" i="23"/>
  <c r="E69" i="23"/>
  <c r="B70" i="23"/>
  <c r="C70" i="23"/>
  <c r="D70" i="23"/>
  <c r="E70" i="23"/>
  <c r="B71" i="23"/>
  <c r="C71" i="23"/>
  <c r="D71" i="23"/>
  <c r="E71" i="23"/>
  <c r="B72" i="23"/>
  <c r="C72" i="23"/>
  <c r="D72" i="23"/>
  <c r="I72" i="23" s="1"/>
  <c r="E72" i="23"/>
  <c r="B73" i="23"/>
  <c r="C73" i="23"/>
  <c r="D73" i="23"/>
  <c r="E73" i="23"/>
  <c r="B74" i="23"/>
  <c r="C74" i="23"/>
  <c r="D74" i="23"/>
  <c r="I74" i="23" s="1"/>
  <c r="E74" i="23"/>
  <c r="B75" i="23"/>
  <c r="C75" i="23"/>
  <c r="D75" i="23"/>
  <c r="E75" i="23"/>
  <c r="B76" i="23"/>
  <c r="C76" i="23"/>
  <c r="D76" i="23"/>
  <c r="I76" i="23" s="1"/>
  <c r="E76" i="23"/>
  <c r="B77" i="23"/>
  <c r="C77" i="23"/>
  <c r="D77" i="23"/>
  <c r="E77" i="23"/>
  <c r="B78" i="23"/>
  <c r="C78" i="23"/>
  <c r="D78" i="23"/>
  <c r="I78" i="23" s="1"/>
  <c r="E78" i="23"/>
  <c r="B79" i="23"/>
  <c r="C79" i="23"/>
  <c r="D79" i="23"/>
  <c r="E79" i="23"/>
  <c r="B80" i="23"/>
  <c r="C80" i="23"/>
  <c r="H80" i="23" s="1"/>
  <c r="D80" i="23"/>
  <c r="I80" i="23" s="1"/>
  <c r="E80" i="23"/>
  <c r="B81" i="23"/>
  <c r="C81" i="23"/>
  <c r="D81" i="23"/>
  <c r="E81" i="23"/>
  <c r="B82" i="23"/>
  <c r="C82" i="23"/>
  <c r="H82" i="23" s="1"/>
  <c r="D82" i="23"/>
  <c r="I82" i="23" s="1"/>
  <c r="E82" i="23"/>
  <c r="B83" i="23"/>
  <c r="C83" i="23"/>
  <c r="D83" i="23"/>
  <c r="E83" i="23"/>
  <c r="B84" i="23"/>
  <c r="C84" i="23"/>
  <c r="H84" i="23" s="1"/>
  <c r="D84" i="23"/>
  <c r="I84" i="23" s="1"/>
  <c r="E84" i="23"/>
  <c r="B85" i="23"/>
  <c r="C85" i="23"/>
  <c r="D85" i="23"/>
  <c r="E85" i="23"/>
  <c r="B86" i="23"/>
  <c r="C86" i="23"/>
  <c r="H86" i="23" s="1"/>
  <c r="D86" i="23"/>
  <c r="I86" i="23" s="1"/>
  <c r="E86" i="23"/>
  <c r="B87" i="23"/>
  <c r="C87" i="23"/>
  <c r="D87" i="23"/>
  <c r="E87" i="23"/>
  <c r="B88" i="23"/>
  <c r="C88" i="23"/>
  <c r="H88" i="23" s="1"/>
  <c r="D88" i="23"/>
  <c r="I88" i="23" s="1"/>
  <c r="E88" i="23"/>
  <c r="B89" i="23"/>
  <c r="C89" i="23"/>
  <c r="D89" i="23"/>
  <c r="I89" i="23" s="1"/>
  <c r="E89" i="23"/>
  <c r="B90" i="23"/>
  <c r="C90" i="23"/>
  <c r="D90" i="23"/>
  <c r="I90" i="23" s="1"/>
  <c r="E90" i="23"/>
  <c r="B91" i="23"/>
  <c r="C91" i="23"/>
  <c r="D91" i="23"/>
  <c r="E91" i="23"/>
  <c r="B92" i="23"/>
  <c r="C92" i="23"/>
  <c r="H92" i="23" s="1"/>
  <c r="D92" i="23"/>
  <c r="I92" i="23" s="1"/>
  <c r="E92" i="23"/>
  <c r="B93" i="23"/>
  <c r="C93" i="23"/>
  <c r="D93" i="23"/>
  <c r="I93" i="23" s="1"/>
  <c r="E93" i="23"/>
  <c r="B94" i="23"/>
  <c r="C94" i="23"/>
  <c r="D94" i="23"/>
  <c r="I94" i="23" s="1"/>
  <c r="E94" i="23"/>
  <c r="B95" i="23"/>
  <c r="C95" i="23"/>
  <c r="D95" i="23"/>
  <c r="E95" i="23"/>
  <c r="B96" i="23"/>
  <c r="C96" i="23"/>
  <c r="H96" i="23" s="1"/>
  <c r="D96" i="23"/>
  <c r="I96" i="23" s="1"/>
  <c r="E96" i="23"/>
  <c r="B97" i="23"/>
  <c r="C97" i="23"/>
  <c r="D97" i="23"/>
  <c r="E97" i="23"/>
  <c r="B98" i="23"/>
  <c r="C98" i="23"/>
  <c r="D98" i="23"/>
  <c r="I98" i="23" s="1"/>
  <c r="E98" i="23"/>
  <c r="B99" i="23"/>
  <c r="C99" i="23"/>
  <c r="D99" i="23"/>
  <c r="E99" i="23"/>
  <c r="B100" i="23"/>
  <c r="C100" i="23"/>
  <c r="H100" i="23" s="1"/>
  <c r="D100" i="23"/>
  <c r="I100" i="23" s="1"/>
  <c r="E100" i="23"/>
  <c r="B101" i="23"/>
  <c r="C101" i="23"/>
  <c r="D101" i="23"/>
  <c r="E101" i="23"/>
  <c r="B102" i="23"/>
  <c r="C102" i="23"/>
  <c r="H102" i="23" s="1"/>
  <c r="D102" i="23"/>
  <c r="E102" i="23"/>
  <c r="B103" i="23"/>
  <c r="C103" i="23"/>
  <c r="D103" i="23"/>
  <c r="E103" i="23"/>
  <c r="B104" i="23"/>
  <c r="C104" i="23"/>
  <c r="H104" i="23" s="1"/>
  <c r="D104" i="23"/>
  <c r="I104" i="23" s="1"/>
  <c r="E104" i="23"/>
  <c r="B105" i="23"/>
  <c r="C105" i="23"/>
  <c r="D105" i="23"/>
  <c r="E105" i="23"/>
  <c r="B106" i="23"/>
  <c r="C106" i="23"/>
  <c r="H106" i="23" s="1"/>
  <c r="D106" i="23"/>
  <c r="I106" i="23" s="1"/>
  <c r="E106" i="23"/>
  <c r="B107" i="23"/>
  <c r="C107" i="23"/>
  <c r="D107" i="23"/>
  <c r="E107" i="23"/>
  <c r="B108" i="23"/>
  <c r="C108" i="23"/>
  <c r="H108" i="23" s="1"/>
  <c r="D108" i="23"/>
  <c r="I108" i="23" s="1"/>
  <c r="E108" i="23"/>
  <c r="B109" i="23"/>
  <c r="C109" i="23"/>
  <c r="D109" i="23"/>
  <c r="E109" i="23"/>
  <c r="B110" i="23"/>
  <c r="C110" i="23"/>
  <c r="H110" i="23" s="1"/>
  <c r="D110" i="23"/>
  <c r="I110" i="23" s="1"/>
  <c r="E110" i="23"/>
  <c r="B111" i="23"/>
  <c r="C111" i="23"/>
  <c r="D111" i="23"/>
  <c r="E111" i="23"/>
  <c r="B112" i="23"/>
  <c r="C112" i="23"/>
  <c r="D112" i="23"/>
  <c r="I112" i="23" s="1"/>
  <c r="E112" i="23"/>
  <c r="B113" i="23"/>
  <c r="C113" i="23"/>
  <c r="D113" i="23"/>
  <c r="E113" i="23"/>
  <c r="B114" i="23"/>
  <c r="C114" i="23"/>
  <c r="H114" i="23" s="1"/>
  <c r="D114" i="23"/>
  <c r="I114" i="23" s="1"/>
  <c r="E114" i="23"/>
  <c r="B115" i="23"/>
  <c r="C115" i="23"/>
  <c r="D115" i="23"/>
  <c r="I115" i="23" s="1"/>
  <c r="E115" i="23"/>
  <c r="B116" i="23"/>
  <c r="C116" i="23"/>
  <c r="D116" i="23"/>
  <c r="I116" i="23" s="1"/>
  <c r="E116" i="23"/>
  <c r="B117" i="23"/>
  <c r="C117" i="23"/>
  <c r="D117" i="23"/>
  <c r="I117" i="23" s="1"/>
  <c r="E117" i="23"/>
  <c r="B118" i="23"/>
  <c r="C118" i="23"/>
  <c r="H118" i="23" s="1"/>
  <c r="D118" i="23"/>
  <c r="I118" i="23" s="1"/>
  <c r="E118" i="23"/>
  <c r="B119" i="23"/>
  <c r="C119" i="23"/>
  <c r="H119" i="23" s="1"/>
  <c r="D119" i="23"/>
  <c r="I119" i="23" s="1"/>
  <c r="E119" i="23"/>
  <c r="B120" i="23"/>
  <c r="C120" i="23"/>
  <c r="H120" i="23" s="1"/>
  <c r="D120" i="23"/>
  <c r="I120" i="23" s="1"/>
  <c r="E120" i="23"/>
  <c r="B121" i="23"/>
  <c r="C121" i="23"/>
  <c r="H121" i="23" s="1"/>
  <c r="D121" i="23"/>
  <c r="I121" i="23" s="1"/>
  <c r="E121" i="23"/>
  <c r="B122" i="23"/>
  <c r="C122" i="23"/>
  <c r="H122" i="23" s="1"/>
  <c r="D122" i="23"/>
  <c r="E122" i="23"/>
  <c r="B123" i="23"/>
  <c r="C123" i="23"/>
  <c r="H123" i="23" s="1"/>
  <c r="D123" i="23"/>
  <c r="I123" i="23" s="1"/>
  <c r="E123" i="23"/>
  <c r="B124" i="23"/>
  <c r="C124" i="23"/>
  <c r="D124" i="23"/>
  <c r="I124" i="23" s="1"/>
  <c r="E124" i="23"/>
  <c r="B125" i="23"/>
  <c r="C125" i="23"/>
  <c r="H125" i="23" s="1"/>
  <c r="D125" i="23"/>
  <c r="I125" i="23" s="1"/>
  <c r="E125" i="23"/>
  <c r="B126" i="23"/>
  <c r="C126" i="23"/>
  <c r="H126" i="23" s="1"/>
  <c r="D126" i="23"/>
  <c r="I126" i="23" s="1"/>
  <c r="E126" i="23"/>
  <c r="B127" i="23"/>
  <c r="C127" i="23"/>
  <c r="H127" i="23" s="1"/>
  <c r="D127" i="23"/>
  <c r="E127" i="23"/>
  <c r="B128" i="23"/>
  <c r="C128" i="23"/>
  <c r="H128" i="23" s="1"/>
  <c r="D128" i="23"/>
  <c r="I128" i="23" s="1"/>
  <c r="E128" i="23"/>
  <c r="B129" i="23"/>
  <c r="C129" i="23"/>
  <c r="H129" i="23" s="1"/>
  <c r="D129" i="23"/>
  <c r="I129" i="23" s="1"/>
  <c r="E129" i="23"/>
  <c r="B130" i="23"/>
  <c r="C130" i="23"/>
  <c r="D130" i="23"/>
  <c r="I130" i="23" s="1"/>
  <c r="E130" i="23"/>
  <c r="B131" i="23"/>
  <c r="C131" i="23"/>
  <c r="H131" i="23" s="1"/>
  <c r="D131" i="23"/>
  <c r="E131" i="23"/>
  <c r="B132" i="23"/>
  <c r="C132" i="23"/>
  <c r="H132" i="23" s="1"/>
  <c r="D132" i="23"/>
  <c r="I132" i="23" s="1"/>
  <c r="E132" i="23"/>
  <c r="B133" i="23"/>
  <c r="C133" i="23"/>
  <c r="D133" i="23"/>
  <c r="E133" i="23"/>
  <c r="B134" i="23"/>
  <c r="C134" i="23"/>
  <c r="H134" i="23" s="1"/>
  <c r="D134" i="23"/>
  <c r="E134" i="23"/>
  <c r="B135" i="23"/>
  <c r="C135" i="23"/>
  <c r="D135" i="23"/>
  <c r="E135" i="23"/>
  <c r="B136" i="23"/>
  <c r="C136" i="23"/>
  <c r="H136" i="23" s="1"/>
  <c r="D136" i="23"/>
  <c r="E136" i="23"/>
  <c r="B137" i="23"/>
  <c r="C137" i="23"/>
  <c r="D137" i="23"/>
  <c r="E137" i="23"/>
  <c r="B138" i="23"/>
  <c r="C138" i="23"/>
  <c r="H138" i="23" s="1"/>
  <c r="D138" i="23"/>
  <c r="I138" i="23" s="1"/>
  <c r="E138" i="23"/>
  <c r="B139" i="23"/>
  <c r="C139" i="23"/>
  <c r="D139" i="23"/>
  <c r="E139" i="23"/>
  <c r="B140" i="23"/>
  <c r="C140" i="23"/>
  <c r="H140" i="23" s="1"/>
  <c r="D140" i="23"/>
  <c r="E140" i="23"/>
  <c r="B141" i="23"/>
  <c r="C141" i="23"/>
  <c r="D141" i="23"/>
  <c r="E141" i="23"/>
  <c r="B142" i="23"/>
  <c r="C142" i="23"/>
  <c r="H142" i="23" s="1"/>
  <c r="D142" i="23"/>
  <c r="I142" i="23" s="1"/>
  <c r="E142" i="23"/>
  <c r="B143" i="23"/>
  <c r="C143" i="23"/>
  <c r="D143" i="23"/>
  <c r="E143" i="23"/>
  <c r="B144" i="23"/>
  <c r="C144" i="23"/>
  <c r="H144" i="23" s="1"/>
  <c r="D144" i="23"/>
  <c r="I144" i="23" s="1"/>
  <c r="E144" i="23"/>
  <c r="B145" i="23"/>
  <c r="C145" i="23"/>
  <c r="D145" i="23"/>
  <c r="E145" i="23"/>
  <c r="B146" i="23"/>
  <c r="C146" i="23"/>
  <c r="H146" i="23" s="1"/>
  <c r="D146" i="23"/>
  <c r="E146" i="23"/>
  <c r="B147" i="23"/>
  <c r="C147" i="23"/>
  <c r="D147" i="23"/>
  <c r="E147" i="23"/>
  <c r="B148" i="23"/>
  <c r="C148" i="23"/>
  <c r="H148" i="23" s="1"/>
  <c r="D148" i="23"/>
  <c r="E148" i="23"/>
  <c r="B149" i="23"/>
  <c r="C149" i="23"/>
  <c r="D149" i="23"/>
  <c r="I149" i="23" s="1"/>
  <c r="E149" i="23"/>
  <c r="B150" i="23"/>
  <c r="C150" i="23"/>
  <c r="H150" i="23" s="1"/>
  <c r="D150" i="23"/>
  <c r="E150" i="23"/>
  <c r="B151" i="23"/>
  <c r="C151" i="23"/>
  <c r="D151" i="23"/>
  <c r="E151" i="23"/>
  <c r="B152" i="23"/>
  <c r="C152" i="23"/>
  <c r="D152" i="23"/>
  <c r="E152" i="23"/>
  <c r="B153" i="23"/>
  <c r="C153" i="23"/>
  <c r="D153" i="23"/>
  <c r="I153" i="23" s="1"/>
  <c r="E153" i="23"/>
  <c r="B154" i="23"/>
  <c r="C154" i="23"/>
  <c r="D154" i="23"/>
  <c r="I154" i="23" s="1"/>
  <c r="E154" i="23"/>
  <c r="B155" i="23"/>
  <c r="C155" i="23"/>
  <c r="D155" i="23"/>
  <c r="E155" i="23"/>
  <c r="B156" i="23"/>
  <c r="C156" i="23"/>
  <c r="D156" i="23"/>
  <c r="I156" i="23" s="1"/>
  <c r="E156" i="23"/>
  <c r="B157" i="23"/>
  <c r="C157" i="23"/>
  <c r="D157" i="23"/>
  <c r="I157" i="23" s="1"/>
  <c r="E157" i="23"/>
  <c r="B158" i="23"/>
  <c r="C158" i="23"/>
  <c r="D158" i="23"/>
  <c r="I158" i="23" s="1"/>
  <c r="E158" i="23"/>
  <c r="B159" i="23"/>
  <c r="C159" i="23"/>
  <c r="D159" i="23"/>
  <c r="I159" i="23" s="1"/>
  <c r="E159" i="23"/>
  <c r="B160" i="23"/>
  <c r="C160" i="23"/>
  <c r="D160" i="23"/>
  <c r="I160" i="23" s="1"/>
  <c r="E160" i="23"/>
  <c r="B161" i="23"/>
  <c r="C161" i="23"/>
  <c r="D161" i="23"/>
  <c r="I161" i="23" s="1"/>
  <c r="E161" i="23"/>
  <c r="B162" i="23"/>
  <c r="C162" i="23"/>
  <c r="D162" i="23"/>
  <c r="I162" i="23" s="1"/>
  <c r="E162" i="23"/>
  <c r="B163" i="23"/>
  <c r="C163" i="23"/>
  <c r="D163" i="23"/>
  <c r="E163" i="23"/>
  <c r="B164" i="23"/>
  <c r="C164" i="23"/>
  <c r="D164" i="23"/>
  <c r="I164" i="23" s="1"/>
  <c r="E164" i="23"/>
  <c r="B165" i="23"/>
  <c r="C165" i="23"/>
  <c r="D165" i="23"/>
  <c r="E165" i="23"/>
  <c r="B166" i="23"/>
  <c r="C166" i="23"/>
  <c r="D166" i="23"/>
  <c r="I166" i="23" s="1"/>
  <c r="E166" i="23"/>
  <c r="B167" i="23"/>
  <c r="C167" i="23"/>
  <c r="D167" i="23"/>
  <c r="E167" i="23"/>
  <c r="B168" i="23"/>
  <c r="C168" i="23"/>
  <c r="D168" i="23"/>
  <c r="I168" i="23" s="1"/>
  <c r="E168" i="23"/>
  <c r="B169" i="23"/>
  <c r="C169" i="23"/>
  <c r="D169" i="23"/>
  <c r="E169" i="23"/>
  <c r="B170" i="23"/>
  <c r="C170" i="23"/>
  <c r="D170" i="23"/>
  <c r="I170" i="23" s="1"/>
  <c r="E170" i="23"/>
  <c r="B171" i="23"/>
  <c r="C171" i="23"/>
  <c r="D171" i="23"/>
  <c r="E171" i="23"/>
  <c r="B172" i="23"/>
  <c r="C172" i="23"/>
  <c r="D172" i="23"/>
  <c r="I172" i="23" s="1"/>
  <c r="E172" i="23"/>
  <c r="B173" i="23"/>
  <c r="C173" i="23"/>
  <c r="D173" i="23"/>
  <c r="E173" i="23"/>
  <c r="B174" i="23"/>
  <c r="C174" i="23"/>
  <c r="D174" i="23"/>
  <c r="I174" i="23" s="1"/>
  <c r="E174" i="23"/>
  <c r="B175" i="23"/>
  <c r="C175" i="23"/>
  <c r="D175" i="23"/>
  <c r="E175" i="23"/>
  <c r="B176" i="23"/>
  <c r="C176" i="23"/>
  <c r="H176" i="23" s="1"/>
  <c r="D176" i="23"/>
  <c r="E176" i="23"/>
  <c r="B177" i="23"/>
  <c r="C177" i="23"/>
  <c r="D177" i="23"/>
  <c r="E177" i="23"/>
  <c r="B178" i="23"/>
  <c r="C178" i="23"/>
  <c r="H178" i="23" s="1"/>
  <c r="D178" i="23"/>
  <c r="E178" i="23"/>
  <c r="B179" i="23"/>
  <c r="C179" i="23"/>
  <c r="D179" i="23"/>
  <c r="I179" i="23" s="1"/>
  <c r="E179" i="23"/>
  <c r="B180" i="23"/>
  <c r="C180" i="23"/>
  <c r="H180" i="23" s="1"/>
  <c r="D180" i="23"/>
  <c r="E180" i="23"/>
  <c r="B181" i="23"/>
  <c r="C181" i="23"/>
  <c r="D181" i="23"/>
  <c r="I181" i="23" s="1"/>
  <c r="E181" i="23"/>
  <c r="B182" i="23"/>
  <c r="C182" i="23"/>
  <c r="H182" i="23" s="1"/>
  <c r="D182" i="23"/>
  <c r="E182" i="23"/>
  <c r="B183" i="23"/>
  <c r="C183" i="23"/>
  <c r="D183" i="23"/>
  <c r="I183" i="23" s="1"/>
  <c r="E183" i="23"/>
  <c r="B184" i="23"/>
  <c r="C184" i="23"/>
  <c r="H184" i="23" s="1"/>
  <c r="D184" i="23"/>
  <c r="E184" i="23"/>
  <c r="B185" i="23"/>
  <c r="C185" i="23"/>
  <c r="H185" i="23" s="1"/>
  <c r="D185" i="23"/>
  <c r="I185" i="23" s="1"/>
  <c r="E185" i="23"/>
  <c r="B186" i="23"/>
  <c r="C186" i="23"/>
  <c r="H186" i="23" s="1"/>
  <c r="D186" i="23"/>
  <c r="E186" i="23"/>
  <c r="B187" i="23"/>
  <c r="C187" i="23"/>
  <c r="D187" i="23"/>
  <c r="E187" i="23"/>
  <c r="B188" i="23"/>
  <c r="C188" i="23"/>
  <c r="H188" i="23" s="1"/>
  <c r="D188" i="23"/>
  <c r="E188" i="23"/>
  <c r="B189" i="23"/>
  <c r="C189" i="23"/>
  <c r="H189" i="23" s="1"/>
  <c r="D189" i="23"/>
  <c r="I189" i="23" s="1"/>
  <c r="E189" i="23"/>
  <c r="B190" i="23"/>
  <c r="C190" i="23"/>
  <c r="H190" i="23" s="1"/>
  <c r="D190" i="23"/>
  <c r="E190" i="23"/>
  <c r="B191" i="23"/>
  <c r="C191" i="23"/>
  <c r="D191" i="23"/>
  <c r="E191" i="23"/>
  <c r="B192" i="23"/>
  <c r="C192" i="23"/>
  <c r="H192" i="23" s="1"/>
  <c r="D192" i="23"/>
  <c r="E192" i="23"/>
  <c r="B193" i="23"/>
  <c r="C193" i="23"/>
  <c r="D193" i="23"/>
  <c r="I193" i="23" s="1"/>
  <c r="E193" i="23"/>
  <c r="B194" i="23"/>
  <c r="C194" i="23"/>
  <c r="H194" i="23" s="1"/>
  <c r="D194" i="23"/>
  <c r="I194" i="23" s="1"/>
  <c r="E194" i="23"/>
  <c r="B195" i="23"/>
  <c r="C195" i="23"/>
  <c r="D195" i="23"/>
  <c r="E195" i="23"/>
  <c r="B196" i="23"/>
  <c r="C196" i="23"/>
  <c r="H196" i="23" s="1"/>
  <c r="D196" i="23"/>
  <c r="E196" i="23"/>
  <c r="B197" i="23"/>
  <c r="C197" i="23"/>
  <c r="D197" i="23"/>
  <c r="E197" i="23"/>
  <c r="B198" i="23"/>
  <c r="C198" i="23"/>
  <c r="H198" i="23" s="1"/>
  <c r="D198" i="23"/>
  <c r="I198" i="23" s="1"/>
  <c r="E198" i="23"/>
  <c r="B199" i="23"/>
  <c r="C199" i="23"/>
  <c r="D199" i="23"/>
  <c r="E199" i="23"/>
  <c r="B200" i="23"/>
  <c r="C200" i="23"/>
  <c r="D200" i="23"/>
  <c r="I200" i="23" s="1"/>
  <c r="E200" i="23"/>
  <c r="B201" i="23"/>
  <c r="C201" i="23"/>
  <c r="D201" i="23"/>
  <c r="E201" i="23"/>
  <c r="B202" i="23"/>
  <c r="C202" i="23"/>
  <c r="H202" i="23" s="1"/>
  <c r="D202" i="23"/>
  <c r="I202" i="23" s="1"/>
  <c r="E202" i="23"/>
  <c r="B203" i="23"/>
  <c r="C203" i="23"/>
  <c r="D203" i="23"/>
  <c r="E203" i="23"/>
  <c r="B204" i="23"/>
  <c r="C204" i="23"/>
  <c r="D204" i="23"/>
  <c r="I204" i="23" s="1"/>
  <c r="E204" i="23"/>
  <c r="B205" i="23"/>
  <c r="C205" i="23"/>
  <c r="D205" i="23"/>
  <c r="E205" i="23"/>
  <c r="B206" i="23"/>
  <c r="C206" i="23"/>
  <c r="H206" i="23" s="1"/>
  <c r="D206" i="23"/>
  <c r="I206" i="23" s="1"/>
  <c r="E206" i="23"/>
  <c r="B207" i="23"/>
  <c r="C207" i="23"/>
  <c r="D207" i="23"/>
  <c r="E207" i="23"/>
  <c r="B208" i="23"/>
  <c r="C208" i="23"/>
  <c r="D208" i="23"/>
  <c r="E208" i="23"/>
  <c r="B209" i="23"/>
  <c r="C209" i="23"/>
  <c r="D209" i="23"/>
  <c r="E209" i="23"/>
  <c r="B210" i="23"/>
  <c r="C210" i="23"/>
  <c r="H210" i="23" s="1"/>
  <c r="D210" i="23"/>
  <c r="E210" i="23"/>
  <c r="B211" i="23"/>
  <c r="C211" i="23"/>
  <c r="D211" i="23"/>
  <c r="E211" i="23"/>
  <c r="B212" i="23"/>
  <c r="C212" i="23"/>
  <c r="D212" i="23"/>
  <c r="E212" i="23"/>
  <c r="B213" i="23"/>
  <c r="C213" i="23"/>
  <c r="D213" i="23"/>
  <c r="I213" i="23" s="1"/>
  <c r="E213" i="23"/>
  <c r="B214" i="23"/>
  <c r="C214" i="23"/>
  <c r="H214" i="23" s="1"/>
  <c r="D214" i="23"/>
  <c r="E214" i="23"/>
  <c r="B215" i="23"/>
  <c r="C215" i="23"/>
  <c r="D215" i="23"/>
  <c r="I215" i="23" s="1"/>
  <c r="E215" i="23"/>
  <c r="B216" i="23"/>
  <c r="C216" i="23"/>
  <c r="D216" i="23"/>
  <c r="E216" i="23"/>
  <c r="B217" i="23"/>
  <c r="C217" i="23"/>
  <c r="D217" i="23"/>
  <c r="I217" i="23" s="1"/>
  <c r="E217" i="23"/>
  <c r="B218" i="23"/>
  <c r="C218" i="23"/>
  <c r="D218" i="23"/>
  <c r="E218" i="23"/>
  <c r="B219" i="23"/>
  <c r="C219" i="23"/>
  <c r="H219" i="23" s="1"/>
  <c r="D219" i="23"/>
  <c r="I219" i="23" s="1"/>
  <c r="E219" i="23"/>
  <c r="B220" i="23"/>
  <c r="C220" i="23"/>
  <c r="D220" i="23"/>
  <c r="E220" i="23"/>
  <c r="B221" i="23"/>
  <c r="C221" i="23"/>
  <c r="H221" i="23" s="1"/>
  <c r="D221" i="23"/>
  <c r="I221" i="23" s="1"/>
  <c r="E221" i="23"/>
  <c r="B222" i="23"/>
  <c r="C222" i="23"/>
  <c r="D222" i="23"/>
  <c r="E222" i="23"/>
  <c r="B223" i="23"/>
  <c r="C223" i="23"/>
  <c r="H223" i="23" s="1"/>
  <c r="D223" i="23"/>
  <c r="I223" i="23" s="1"/>
  <c r="E223" i="23"/>
  <c r="B224" i="23"/>
  <c r="C224" i="23"/>
  <c r="D224" i="23"/>
  <c r="E224" i="23"/>
  <c r="B225" i="23"/>
  <c r="C225" i="23"/>
  <c r="H225" i="23" s="1"/>
  <c r="D225" i="23"/>
  <c r="I225" i="23" s="1"/>
  <c r="E225" i="23"/>
  <c r="B226" i="23"/>
  <c r="C226" i="23"/>
  <c r="D226" i="23"/>
  <c r="E226" i="23"/>
  <c r="B227" i="23"/>
  <c r="C227" i="23"/>
  <c r="H227" i="23" s="1"/>
  <c r="D227" i="23"/>
  <c r="E227" i="23"/>
  <c r="B228" i="23"/>
  <c r="C228" i="23"/>
  <c r="D228" i="23"/>
  <c r="E228" i="23"/>
  <c r="B229" i="23"/>
  <c r="C229" i="23"/>
  <c r="H229" i="23" s="1"/>
  <c r="D229" i="23"/>
  <c r="E229" i="23"/>
  <c r="B230" i="23"/>
  <c r="C230" i="23"/>
  <c r="D230" i="23"/>
  <c r="E230" i="23"/>
  <c r="B231" i="23"/>
  <c r="C231" i="23"/>
  <c r="D231" i="23"/>
  <c r="E231" i="23"/>
  <c r="B232" i="23"/>
  <c r="C232" i="23"/>
  <c r="D232" i="23"/>
  <c r="E232" i="23"/>
  <c r="B233" i="23"/>
  <c r="C233" i="23"/>
  <c r="D233" i="23"/>
  <c r="I233" i="23" s="1"/>
  <c r="E233" i="23"/>
  <c r="B234" i="23"/>
  <c r="C234" i="23"/>
  <c r="D234" i="23"/>
  <c r="E234" i="23"/>
  <c r="B235" i="23"/>
  <c r="C235" i="23"/>
  <c r="D235" i="23"/>
  <c r="E235" i="23"/>
  <c r="B236" i="23"/>
  <c r="C236" i="23"/>
  <c r="D236" i="23"/>
  <c r="E236" i="23"/>
  <c r="B237" i="23"/>
  <c r="C237" i="23"/>
  <c r="D237" i="23"/>
  <c r="I237" i="23" s="1"/>
  <c r="E237" i="23"/>
  <c r="B238" i="23"/>
  <c r="C238" i="23"/>
  <c r="D238" i="23"/>
  <c r="E238" i="23"/>
  <c r="B239" i="23"/>
  <c r="C239" i="23"/>
  <c r="H239" i="23" s="1"/>
  <c r="D239" i="23"/>
  <c r="E239" i="23"/>
  <c r="B240" i="23"/>
  <c r="C240" i="23"/>
  <c r="D240" i="23"/>
  <c r="I240" i="23" s="1"/>
  <c r="E240" i="23"/>
  <c r="B241" i="23"/>
  <c r="C241" i="23"/>
  <c r="H241" i="23" s="1"/>
  <c r="D241" i="23"/>
  <c r="I241" i="23" s="1"/>
  <c r="E241" i="23"/>
  <c r="B242" i="23"/>
  <c r="C242" i="23"/>
  <c r="H242" i="23" s="1"/>
  <c r="D242" i="23"/>
  <c r="E242" i="23"/>
  <c r="B243" i="23"/>
  <c r="C243" i="23"/>
  <c r="H243" i="23" s="1"/>
  <c r="D243" i="23"/>
  <c r="I243" i="23" s="1"/>
  <c r="E243" i="23"/>
  <c r="B244" i="23"/>
  <c r="C244" i="23"/>
  <c r="H244" i="23" s="1"/>
  <c r="D244" i="23"/>
  <c r="E244" i="23"/>
  <c r="B245" i="23"/>
  <c r="C245" i="23"/>
  <c r="D245" i="23"/>
  <c r="I245" i="23" s="1"/>
  <c r="E245" i="23"/>
  <c r="B246" i="23"/>
  <c r="C246" i="23"/>
  <c r="H246" i="23" s="1"/>
  <c r="D246" i="23"/>
  <c r="E246" i="23"/>
  <c r="B247" i="23"/>
  <c r="C247" i="23"/>
  <c r="H247" i="23" s="1"/>
  <c r="D247" i="23"/>
  <c r="I247" i="23" s="1"/>
  <c r="E247" i="23"/>
  <c r="B248" i="23"/>
  <c r="C248" i="23"/>
  <c r="D248" i="23"/>
  <c r="E248" i="23"/>
  <c r="B249" i="23"/>
  <c r="C249" i="23"/>
  <c r="H249" i="23" s="1"/>
  <c r="D249" i="23"/>
  <c r="I249" i="23" s="1"/>
  <c r="E249" i="23"/>
  <c r="B250" i="23"/>
  <c r="C250" i="23"/>
  <c r="D250" i="23"/>
  <c r="E250" i="23"/>
  <c r="B251" i="23"/>
  <c r="C251" i="23"/>
  <c r="D251" i="23"/>
  <c r="I251" i="23" s="1"/>
  <c r="E251" i="23"/>
  <c r="B252" i="23"/>
  <c r="C252" i="23"/>
  <c r="D252" i="23"/>
  <c r="E252" i="23"/>
  <c r="B253" i="23"/>
  <c r="C253" i="23"/>
  <c r="H253" i="23" s="1"/>
  <c r="D253" i="23"/>
  <c r="I253" i="23" s="1"/>
  <c r="E253" i="23"/>
  <c r="B254" i="23"/>
  <c r="C254" i="23"/>
  <c r="D254" i="23"/>
  <c r="E254" i="23"/>
  <c r="B255" i="23"/>
  <c r="C255" i="23"/>
  <c r="D255" i="23"/>
  <c r="I255" i="23" s="1"/>
  <c r="E255" i="23"/>
  <c r="B256" i="23"/>
  <c r="C256" i="23"/>
  <c r="D256" i="23"/>
  <c r="E256" i="23"/>
  <c r="B257" i="23"/>
  <c r="C257" i="23"/>
  <c r="H257" i="23" s="1"/>
  <c r="D257" i="23"/>
  <c r="I257" i="23" s="1"/>
  <c r="E257" i="23"/>
  <c r="B258" i="23"/>
  <c r="C258" i="23"/>
  <c r="D258" i="23"/>
  <c r="I258" i="23" s="1"/>
  <c r="E258" i="23"/>
  <c r="B259" i="23"/>
  <c r="C259" i="23"/>
  <c r="H259" i="23" s="1"/>
  <c r="D259" i="23"/>
  <c r="I259" i="23" s="1"/>
  <c r="E259" i="23"/>
  <c r="B260" i="23"/>
  <c r="C260" i="23"/>
  <c r="D260" i="23"/>
  <c r="E260" i="23"/>
  <c r="B261" i="23"/>
  <c r="C261" i="23"/>
  <c r="H261" i="23" s="1"/>
  <c r="D261" i="23"/>
  <c r="I261" i="23" s="1"/>
  <c r="E261" i="23"/>
  <c r="B262" i="23"/>
  <c r="C262" i="23"/>
  <c r="D262" i="23"/>
  <c r="I262" i="23" s="1"/>
  <c r="E262" i="23"/>
  <c r="B263" i="23"/>
  <c r="C263" i="23"/>
  <c r="H263" i="23" s="1"/>
  <c r="D263" i="23"/>
  <c r="I263" i="23" s="1"/>
  <c r="E263" i="23"/>
  <c r="B264" i="23"/>
  <c r="C264" i="23"/>
  <c r="H264" i="23" s="1"/>
  <c r="D264" i="23"/>
  <c r="E264" i="23"/>
  <c r="B265" i="23"/>
  <c r="C265" i="23"/>
  <c r="D265" i="23"/>
  <c r="I265" i="23" s="1"/>
  <c r="E265" i="23"/>
  <c r="B266" i="23"/>
  <c r="C266" i="23"/>
  <c r="H266" i="23" s="1"/>
  <c r="D266" i="23"/>
  <c r="E266" i="23"/>
  <c r="B267" i="23"/>
  <c r="C267" i="23"/>
  <c r="H267" i="23" s="1"/>
  <c r="D267" i="23"/>
  <c r="I267" i="23" s="1"/>
  <c r="E267" i="23"/>
  <c r="B268" i="23"/>
  <c r="C268" i="23"/>
  <c r="H268" i="23" s="1"/>
  <c r="D268" i="23"/>
  <c r="E268" i="23"/>
  <c r="B269" i="23"/>
  <c r="C269" i="23"/>
  <c r="H269" i="23" s="1"/>
  <c r="D269" i="23"/>
  <c r="I269" i="23" s="1"/>
  <c r="E269" i="23"/>
  <c r="B270" i="23"/>
  <c r="C270" i="23"/>
  <c r="H270" i="23" s="1"/>
  <c r="D270" i="23"/>
  <c r="E270" i="23"/>
  <c r="B271" i="23"/>
  <c r="C271" i="23"/>
  <c r="D271" i="23"/>
  <c r="I271" i="23" s="1"/>
  <c r="E271" i="23"/>
  <c r="B272" i="23"/>
  <c r="C272" i="23"/>
  <c r="D272" i="23"/>
  <c r="I272" i="23" s="1"/>
  <c r="E272" i="23"/>
  <c r="B273" i="23"/>
  <c r="C273" i="23"/>
  <c r="H273" i="23" s="1"/>
  <c r="D273" i="23"/>
  <c r="I273" i="23" s="1"/>
  <c r="E273" i="23"/>
  <c r="B274" i="23"/>
  <c r="C274" i="23"/>
  <c r="H274" i="23" s="1"/>
  <c r="D274" i="23"/>
  <c r="E274" i="23"/>
  <c r="B275" i="23"/>
  <c r="C275" i="23"/>
  <c r="H275" i="23" s="1"/>
  <c r="D275" i="23"/>
  <c r="I275" i="23" s="1"/>
  <c r="E275" i="23"/>
  <c r="B276" i="23"/>
  <c r="C276" i="23"/>
  <c r="H276" i="23" s="1"/>
  <c r="D276" i="23"/>
  <c r="E276" i="23"/>
  <c r="B277" i="23"/>
  <c r="C277" i="23"/>
  <c r="D277" i="23"/>
  <c r="I277" i="23" s="1"/>
  <c r="E277" i="23"/>
  <c r="B278" i="23"/>
  <c r="C278" i="23"/>
  <c r="H278" i="23" s="1"/>
  <c r="D278" i="23"/>
  <c r="E278" i="23"/>
  <c r="B279" i="23"/>
  <c r="C279" i="23"/>
  <c r="H279" i="23" s="1"/>
  <c r="D279" i="23"/>
  <c r="I279" i="23" s="1"/>
  <c r="E279" i="23"/>
  <c r="B280" i="23"/>
  <c r="C280" i="23"/>
  <c r="H280" i="23" s="1"/>
  <c r="D280" i="23"/>
  <c r="E280" i="23"/>
  <c r="B281" i="23"/>
  <c r="C281" i="23"/>
  <c r="H281" i="23" s="1"/>
  <c r="D281" i="23"/>
  <c r="I281" i="23" s="1"/>
  <c r="E281" i="23"/>
  <c r="B282" i="23"/>
  <c r="C282" i="23"/>
  <c r="H282" i="23" s="1"/>
  <c r="D282" i="23"/>
  <c r="E282" i="23"/>
  <c r="B283" i="23"/>
  <c r="C283" i="23"/>
  <c r="H283" i="23" s="1"/>
  <c r="D283" i="23"/>
  <c r="I283" i="23" s="1"/>
  <c r="E283" i="23"/>
  <c r="B284" i="23"/>
  <c r="C284" i="23"/>
  <c r="D284" i="23"/>
  <c r="E284" i="23"/>
  <c r="B285" i="23"/>
  <c r="C285" i="23"/>
  <c r="H285" i="23" s="1"/>
  <c r="D285" i="23"/>
  <c r="I285" i="23" s="1"/>
  <c r="E285" i="23"/>
  <c r="B286" i="23"/>
  <c r="C286" i="23"/>
  <c r="H286" i="23" s="1"/>
  <c r="D286" i="23"/>
  <c r="E286" i="23"/>
  <c r="B287" i="23"/>
  <c r="C287" i="23"/>
  <c r="H287" i="23" s="1"/>
  <c r="D287" i="23"/>
  <c r="I287" i="23" s="1"/>
  <c r="E287" i="23"/>
  <c r="B288" i="23"/>
  <c r="C288" i="23"/>
  <c r="D288" i="23"/>
  <c r="E288" i="23"/>
  <c r="B289" i="23"/>
  <c r="C289" i="23"/>
  <c r="H289" i="23" s="1"/>
  <c r="D289" i="23"/>
  <c r="I289" i="23" s="1"/>
  <c r="E289" i="23"/>
  <c r="B290" i="23"/>
  <c r="C290" i="23"/>
  <c r="D290" i="23"/>
  <c r="E290" i="23"/>
  <c r="B291" i="23"/>
  <c r="C291" i="23"/>
  <c r="H291" i="23" s="1"/>
  <c r="D291" i="23"/>
  <c r="I291" i="23" s="1"/>
  <c r="E291" i="23"/>
  <c r="B292" i="23"/>
  <c r="C292" i="23"/>
  <c r="D292" i="23"/>
  <c r="I292" i="23" s="1"/>
  <c r="E292" i="23"/>
  <c r="B293" i="23"/>
  <c r="C293" i="23"/>
  <c r="H293" i="23" s="1"/>
  <c r="D293" i="23"/>
  <c r="I293" i="23" s="1"/>
  <c r="E293" i="23"/>
  <c r="B294" i="23"/>
  <c r="C294" i="23"/>
  <c r="D294" i="23"/>
  <c r="I294" i="23" s="1"/>
  <c r="E294" i="23"/>
  <c r="B295" i="23"/>
  <c r="C295" i="23"/>
  <c r="H295" i="23" s="1"/>
  <c r="D295" i="23"/>
  <c r="I295" i="23" s="1"/>
  <c r="E295" i="23"/>
  <c r="B296" i="23"/>
  <c r="C296" i="23"/>
  <c r="H296" i="23" s="1"/>
  <c r="D296" i="23"/>
  <c r="I296" i="23" s="1"/>
  <c r="E296" i="23"/>
  <c r="B297" i="23"/>
  <c r="C297" i="23"/>
  <c r="H297" i="23" s="1"/>
  <c r="D297" i="23"/>
  <c r="I297" i="23" s="1"/>
  <c r="E297" i="23"/>
  <c r="B298" i="23"/>
  <c r="C298" i="23"/>
  <c r="D298" i="23"/>
  <c r="I298" i="23" s="1"/>
  <c r="E298" i="23"/>
  <c r="B299" i="23"/>
  <c r="C299" i="23"/>
  <c r="D299" i="23"/>
  <c r="I299" i="23" s="1"/>
  <c r="E299" i="23"/>
  <c r="B300" i="23"/>
  <c r="C300" i="23"/>
  <c r="H300" i="23" s="1"/>
  <c r="D300" i="23"/>
  <c r="I300" i="23" s="1"/>
  <c r="E300" i="23"/>
  <c r="B301" i="23"/>
  <c r="C301" i="23"/>
  <c r="H301" i="23" s="1"/>
  <c r="D301" i="23"/>
  <c r="I301" i="23" s="1"/>
  <c r="E301" i="23"/>
  <c r="B302" i="23"/>
  <c r="C302" i="23"/>
  <c r="D302" i="23"/>
  <c r="E302" i="23"/>
  <c r="B303" i="23"/>
  <c r="C303" i="23"/>
  <c r="H303" i="23" s="1"/>
  <c r="D303" i="23"/>
  <c r="I303" i="23" s="1"/>
  <c r="E303" i="23"/>
  <c r="B304" i="23"/>
  <c r="C304" i="23"/>
  <c r="H304" i="23" s="1"/>
  <c r="D304" i="23"/>
  <c r="I304" i="23" s="1"/>
  <c r="E304" i="23"/>
  <c r="B305" i="23"/>
  <c r="C305" i="23"/>
  <c r="D305" i="23"/>
  <c r="I305" i="23" s="1"/>
  <c r="E305" i="23"/>
  <c r="B306" i="23"/>
  <c r="C306" i="23"/>
  <c r="H306" i="23" s="1"/>
  <c r="D306" i="23"/>
  <c r="E306" i="23"/>
  <c r="B307" i="23"/>
  <c r="C307" i="23"/>
  <c r="H307" i="23" s="1"/>
  <c r="D307" i="23"/>
  <c r="I307" i="23" s="1"/>
  <c r="E307" i="23"/>
  <c r="B308" i="23"/>
  <c r="C308" i="23"/>
  <c r="H308" i="23" s="1"/>
  <c r="D308" i="23"/>
  <c r="E308" i="23"/>
  <c r="B309" i="23"/>
  <c r="C309" i="23"/>
  <c r="H309" i="23" s="1"/>
  <c r="D309" i="23"/>
  <c r="I309" i="23" s="1"/>
  <c r="E309" i="23"/>
  <c r="B310" i="23"/>
  <c r="C310" i="23"/>
  <c r="H310" i="23" s="1"/>
  <c r="D310" i="23"/>
  <c r="E310" i="23"/>
  <c r="B311" i="23"/>
  <c r="C311" i="23"/>
  <c r="D311" i="23"/>
  <c r="I311" i="23" s="1"/>
  <c r="E311" i="23"/>
  <c r="B312" i="23"/>
  <c r="C312" i="23"/>
  <c r="D312" i="23"/>
  <c r="E312" i="23"/>
  <c r="B313" i="23"/>
  <c r="C313" i="23"/>
  <c r="H313" i="23" s="1"/>
  <c r="D313" i="23"/>
  <c r="I313" i="23" s="1"/>
  <c r="E313" i="23"/>
  <c r="B314" i="23"/>
  <c r="C314" i="23"/>
  <c r="D314" i="23"/>
  <c r="E314" i="23"/>
  <c r="B315" i="23"/>
  <c r="C315" i="23"/>
  <c r="H315" i="23" s="1"/>
  <c r="D315" i="23"/>
  <c r="I315" i="23" s="1"/>
  <c r="E315" i="23"/>
  <c r="B316" i="23"/>
  <c r="C316" i="23"/>
  <c r="D316" i="23"/>
  <c r="E316" i="23"/>
  <c r="B317" i="23"/>
  <c r="C317" i="23"/>
  <c r="H317" i="23" s="1"/>
  <c r="D317" i="23"/>
  <c r="I317" i="23" s="1"/>
  <c r="E317" i="23"/>
  <c r="B318" i="23"/>
  <c r="C318" i="23"/>
  <c r="D318" i="23"/>
  <c r="E318" i="23"/>
  <c r="B319" i="23"/>
  <c r="C319" i="23"/>
  <c r="H319" i="23" s="1"/>
  <c r="D319" i="23"/>
  <c r="I319" i="23" s="1"/>
  <c r="E319" i="23"/>
  <c r="B320" i="23"/>
  <c r="C320" i="23"/>
  <c r="D320" i="23"/>
  <c r="E320" i="23"/>
  <c r="B321" i="23"/>
  <c r="C321" i="23"/>
  <c r="H321" i="23" s="1"/>
  <c r="D321" i="23"/>
  <c r="I321" i="23" s="1"/>
  <c r="E321" i="23"/>
  <c r="B322" i="23"/>
  <c r="C322" i="23"/>
  <c r="D322" i="23"/>
  <c r="E322" i="23"/>
  <c r="B323" i="23"/>
  <c r="C323" i="23"/>
  <c r="H323" i="23" s="1"/>
  <c r="D323" i="23"/>
  <c r="I323" i="23" s="1"/>
  <c r="E323" i="23"/>
  <c r="B324" i="23"/>
  <c r="C324" i="23"/>
  <c r="D324" i="23"/>
  <c r="E324" i="23"/>
  <c r="B325" i="23"/>
  <c r="C325" i="23"/>
  <c r="H325" i="23" s="1"/>
  <c r="D325" i="23"/>
  <c r="I325" i="23" s="1"/>
  <c r="E325" i="23"/>
  <c r="B326" i="23"/>
  <c r="C326" i="23"/>
  <c r="D326" i="23"/>
  <c r="E326" i="23"/>
  <c r="B327" i="23"/>
  <c r="C327" i="23"/>
  <c r="H327" i="23" s="1"/>
  <c r="D327" i="23"/>
  <c r="I327" i="23" s="1"/>
  <c r="E327" i="23"/>
  <c r="C3" i="23"/>
  <c r="D3" i="23"/>
  <c r="E3" i="23"/>
  <c r="B3" i="23"/>
  <c r="F4" i="23"/>
  <c r="F5" i="23"/>
  <c r="F6" i="23"/>
  <c r="F7" i="23"/>
  <c r="F8" i="23"/>
  <c r="F9" i="23"/>
  <c r="F10" i="23"/>
  <c r="F11" i="23"/>
  <c r="F12" i="23"/>
  <c r="F13"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7" i="23"/>
  <c r="F48" i="23"/>
  <c r="F49" i="23"/>
  <c r="F50" i="23"/>
  <c r="F51" i="23"/>
  <c r="F52" i="23"/>
  <c r="F53" i="23"/>
  <c r="F54" i="23"/>
  <c r="F55" i="23"/>
  <c r="F56" i="23"/>
  <c r="F57" i="23"/>
  <c r="F58" i="23"/>
  <c r="F59" i="23"/>
  <c r="F60" i="23"/>
  <c r="F61" i="23"/>
  <c r="F62" i="23"/>
  <c r="F63" i="23"/>
  <c r="F64" i="23"/>
  <c r="F65" i="23"/>
  <c r="F66" i="23"/>
  <c r="F67" i="23"/>
  <c r="F68" i="23"/>
  <c r="F69" i="23"/>
  <c r="F70" i="23"/>
  <c r="F71" i="23"/>
  <c r="F72" i="23"/>
  <c r="F73" i="23"/>
  <c r="F74" i="23"/>
  <c r="F75" i="23"/>
  <c r="F76" i="23"/>
  <c r="F77" i="23"/>
  <c r="F78" i="23"/>
  <c r="F79" i="23"/>
  <c r="F80" i="23"/>
  <c r="F81" i="23"/>
  <c r="F82" i="23"/>
  <c r="F83" i="23"/>
  <c r="F84" i="23"/>
  <c r="F85" i="23"/>
  <c r="F86" i="23"/>
  <c r="F87" i="23"/>
  <c r="F88" i="23"/>
  <c r="F89" i="23"/>
  <c r="F90" i="23"/>
  <c r="F91" i="23"/>
  <c r="F92" i="23"/>
  <c r="F93" i="23"/>
  <c r="F94" i="23"/>
  <c r="F95" i="23"/>
  <c r="F96" i="23"/>
  <c r="F97" i="23"/>
  <c r="F98" i="23"/>
  <c r="F99" i="23"/>
  <c r="F100" i="23"/>
  <c r="F101" i="23"/>
  <c r="F102" i="23"/>
  <c r="F103" i="23"/>
  <c r="F104" i="23"/>
  <c r="F105" i="23"/>
  <c r="F106" i="23"/>
  <c r="F107" i="23"/>
  <c r="F108" i="23"/>
  <c r="F109" i="23"/>
  <c r="F110" i="23"/>
  <c r="F111" i="23"/>
  <c r="F112" i="23"/>
  <c r="F113" i="23"/>
  <c r="F114" i="23"/>
  <c r="F115" i="23"/>
  <c r="F116" i="23"/>
  <c r="F117" i="23"/>
  <c r="F118" i="23"/>
  <c r="F119" i="23"/>
  <c r="F120" i="23"/>
  <c r="F121" i="23"/>
  <c r="F122" i="23"/>
  <c r="F123" i="23"/>
  <c r="F124" i="23"/>
  <c r="F125" i="23"/>
  <c r="F126" i="23"/>
  <c r="F127" i="23"/>
  <c r="F128" i="23"/>
  <c r="F129" i="23"/>
  <c r="F130" i="23"/>
  <c r="F131" i="23"/>
  <c r="F132" i="23"/>
  <c r="F133" i="23"/>
  <c r="F134" i="23"/>
  <c r="F135" i="23"/>
  <c r="F136" i="23"/>
  <c r="F137" i="23"/>
  <c r="F138" i="23"/>
  <c r="F139" i="23"/>
  <c r="F140" i="23"/>
  <c r="F141" i="23"/>
  <c r="F142" i="23"/>
  <c r="F143" i="23"/>
  <c r="F144" i="23"/>
  <c r="F145" i="23"/>
  <c r="F146" i="23"/>
  <c r="F147" i="23"/>
  <c r="F148" i="23"/>
  <c r="F149" i="23"/>
  <c r="F150" i="23"/>
  <c r="F151" i="23"/>
  <c r="F152" i="23"/>
  <c r="F153" i="23"/>
  <c r="F154" i="23"/>
  <c r="F155" i="23"/>
  <c r="F156" i="23"/>
  <c r="F157" i="23"/>
  <c r="F158" i="23"/>
  <c r="F159" i="23"/>
  <c r="F160" i="23"/>
  <c r="F161" i="23"/>
  <c r="F162" i="23"/>
  <c r="F163" i="23"/>
  <c r="F164" i="23"/>
  <c r="F165" i="23"/>
  <c r="F166" i="23"/>
  <c r="F167" i="23"/>
  <c r="F168" i="23"/>
  <c r="F169" i="23"/>
  <c r="F170" i="23"/>
  <c r="F171" i="23"/>
  <c r="F172" i="23"/>
  <c r="F173" i="23"/>
  <c r="F174" i="23"/>
  <c r="F175" i="23"/>
  <c r="F176" i="23"/>
  <c r="F177" i="23"/>
  <c r="F178" i="23"/>
  <c r="F179" i="23"/>
  <c r="F180" i="23"/>
  <c r="F181" i="23"/>
  <c r="F182" i="23"/>
  <c r="F183" i="23"/>
  <c r="F184" i="23"/>
  <c r="F185" i="23"/>
  <c r="F186" i="23"/>
  <c r="F187" i="23"/>
  <c r="F188" i="23"/>
  <c r="F189" i="23"/>
  <c r="F190" i="23"/>
  <c r="F191" i="23"/>
  <c r="F192" i="23"/>
  <c r="F193" i="23"/>
  <c r="F194" i="23"/>
  <c r="F195" i="23"/>
  <c r="F196" i="23"/>
  <c r="F197" i="23"/>
  <c r="F198" i="23"/>
  <c r="F199" i="23"/>
  <c r="F200" i="23"/>
  <c r="F201" i="23"/>
  <c r="F202" i="23"/>
  <c r="F203" i="23"/>
  <c r="F204" i="23"/>
  <c r="F205" i="23"/>
  <c r="F206" i="23"/>
  <c r="F207" i="23"/>
  <c r="F208" i="23"/>
  <c r="F209" i="23"/>
  <c r="F210" i="23"/>
  <c r="F211" i="23"/>
  <c r="F212" i="23"/>
  <c r="F213" i="23"/>
  <c r="F214" i="23"/>
  <c r="F215" i="23"/>
  <c r="F216" i="23"/>
  <c r="F217" i="23"/>
  <c r="F218" i="23"/>
  <c r="F219" i="23"/>
  <c r="F220" i="23"/>
  <c r="F221" i="23"/>
  <c r="F222" i="23"/>
  <c r="F223" i="23"/>
  <c r="F224" i="23"/>
  <c r="F225" i="23"/>
  <c r="F226" i="23"/>
  <c r="F227" i="23"/>
  <c r="F228" i="23"/>
  <c r="F229" i="23"/>
  <c r="F230" i="23"/>
  <c r="F231" i="23"/>
  <c r="F232" i="23"/>
  <c r="F233" i="23"/>
  <c r="F234" i="23"/>
  <c r="F235" i="23"/>
  <c r="F236" i="23"/>
  <c r="F237" i="23"/>
  <c r="F238" i="23"/>
  <c r="F239" i="23"/>
  <c r="F240" i="23"/>
  <c r="F241" i="23"/>
  <c r="F242" i="23"/>
  <c r="F243" i="23"/>
  <c r="F244" i="23"/>
  <c r="F245" i="23"/>
  <c r="F246" i="23"/>
  <c r="F247" i="23"/>
  <c r="F248" i="23"/>
  <c r="F249" i="23"/>
  <c r="F250" i="23"/>
  <c r="F251" i="23"/>
  <c r="F252" i="23"/>
  <c r="F253" i="23"/>
  <c r="F254" i="23"/>
  <c r="F255" i="23"/>
  <c r="F256" i="23"/>
  <c r="F257" i="23"/>
  <c r="F258" i="23"/>
  <c r="F259" i="23"/>
  <c r="F260" i="23"/>
  <c r="F261" i="23"/>
  <c r="F262" i="23"/>
  <c r="F263" i="23"/>
  <c r="F264" i="23"/>
  <c r="F265" i="23"/>
  <c r="F266" i="23"/>
  <c r="F267" i="23"/>
  <c r="F268" i="23"/>
  <c r="F269" i="23"/>
  <c r="F270" i="23"/>
  <c r="F271" i="23"/>
  <c r="F272" i="23"/>
  <c r="F273" i="23"/>
  <c r="F274" i="23"/>
  <c r="F275" i="23"/>
  <c r="F276" i="23"/>
  <c r="F277" i="23"/>
  <c r="F278" i="23"/>
  <c r="F279" i="23"/>
  <c r="F280" i="23"/>
  <c r="F281" i="23"/>
  <c r="F282" i="23"/>
  <c r="F283" i="23"/>
  <c r="F284" i="23"/>
  <c r="F285" i="23"/>
  <c r="F286" i="23"/>
  <c r="F287" i="23"/>
  <c r="F288" i="23"/>
  <c r="F289" i="23"/>
  <c r="F290" i="23"/>
  <c r="F291" i="23"/>
  <c r="F292" i="23"/>
  <c r="F293" i="23"/>
  <c r="F294" i="23"/>
  <c r="F295" i="23"/>
  <c r="F296" i="23"/>
  <c r="F297" i="23"/>
  <c r="F298" i="23"/>
  <c r="F299" i="23"/>
  <c r="F300" i="23"/>
  <c r="F301" i="23"/>
  <c r="F302" i="23"/>
  <c r="F303" i="23"/>
  <c r="F304" i="23"/>
  <c r="F305" i="23"/>
  <c r="F306" i="23"/>
  <c r="F307" i="23"/>
  <c r="F308" i="23"/>
  <c r="F309" i="23"/>
  <c r="F310" i="23"/>
  <c r="F311" i="23"/>
  <c r="F312" i="23"/>
  <c r="F313" i="23"/>
  <c r="F314" i="23"/>
  <c r="F315" i="23"/>
  <c r="F316" i="23"/>
  <c r="F317" i="23"/>
  <c r="F318" i="23"/>
  <c r="F319" i="23"/>
  <c r="F320" i="23"/>
  <c r="F321" i="23"/>
  <c r="F322" i="23"/>
  <c r="F323" i="23"/>
  <c r="F324" i="23"/>
  <c r="F325" i="23"/>
  <c r="F326" i="23"/>
  <c r="F327" i="23"/>
  <c r="F3" i="23"/>
  <c r="K46" i="9"/>
  <c r="L46" i="9"/>
  <c r="J46" i="9"/>
  <c r="D46" i="9"/>
  <c r="E46" i="9"/>
  <c r="F46" i="9"/>
  <c r="G46" i="9"/>
  <c r="H46" i="9"/>
  <c r="I46" i="9"/>
  <c r="C46" i="9"/>
  <c r="G24" i="25"/>
  <c r="H24" i="25"/>
  <c r="I24" i="25"/>
  <c r="J24" i="25"/>
  <c r="K24" i="25"/>
  <c r="L24" i="25"/>
  <c r="F24" i="25"/>
  <c r="K39" i="9"/>
  <c r="L39" i="9"/>
  <c r="J39" i="9"/>
  <c r="D39" i="9"/>
  <c r="E39" i="9"/>
  <c r="F39" i="9"/>
  <c r="G39" i="9"/>
  <c r="H39" i="9"/>
  <c r="I39" i="9"/>
  <c r="C39" i="9"/>
  <c r="N15" i="25"/>
  <c r="O15" i="25" s="1"/>
  <c r="L6" i="25"/>
  <c r="I14" i="9" s="1"/>
  <c r="L16" i="25"/>
  <c r="I40" i="9" s="1"/>
  <c r="G14" i="25"/>
  <c r="H14" i="25"/>
  <c r="I14" i="25"/>
  <c r="J14" i="25"/>
  <c r="K14" i="25"/>
  <c r="L14" i="25"/>
  <c r="F14" i="25"/>
  <c r="K13" i="9"/>
  <c r="L13" i="9"/>
  <c r="J13" i="9"/>
  <c r="D13" i="9"/>
  <c r="E13" i="9"/>
  <c r="F13" i="9"/>
  <c r="G13" i="9"/>
  <c r="H13" i="9"/>
  <c r="I13" i="9"/>
  <c r="C13" i="9"/>
  <c r="N5" i="25"/>
  <c r="O5" i="25" s="1"/>
  <c r="G4" i="25"/>
  <c r="H4" i="25"/>
  <c r="I4" i="25"/>
  <c r="J4" i="25"/>
  <c r="K4" i="25"/>
  <c r="L4" i="25"/>
  <c r="F4" i="25"/>
  <c r="L26" i="25"/>
  <c r="I47" i="9" s="1"/>
  <c r="K26" i="25"/>
  <c r="H47" i="9" s="1"/>
  <c r="J26" i="25"/>
  <c r="G47" i="9" s="1"/>
  <c r="I26" i="25"/>
  <c r="H26" i="25"/>
  <c r="E47" i="9" s="1"/>
  <c r="G26" i="25"/>
  <c r="D47" i="9" s="1"/>
  <c r="F26" i="25"/>
  <c r="C47" i="9" s="1"/>
  <c r="N25" i="25"/>
  <c r="P26" i="25" s="1"/>
  <c r="K16" i="25"/>
  <c r="H40" i="9" s="1"/>
  <c r="J16" i="25"/>
  <c r="G40" i="9" s="1"/>
  <c r="I16" i="25"/>
  <c r="F40" i="9" s="1"/>
  <c r="H16" i="25"/>
  <c r="E40" i="9"/>
  <c r="G16" i="25"/>
  <c r="D40" i="9" s="1"/>
  <c r="F16" i="25"/>
  <c r="C40" i="9" s="1"/>
  <c r="K6" i="25"/>
  <c r="H14" i="9" s="1"/>
  <c r="J6" i="25"/>
  <c r="G14" i="9" s="1"/>
  <c r="I6" i="25"/>
  <c r="F14" i="9" s="1"/>
  <c r="H6" i="25"/>
  <c r="E14" i="9" s="1"/>
  <c r="G6" i="25"/>
  <c r="D14" i="9" s="1"/>
  <c r="F6" i="25"/>
  <c r="A1637" i="24"/>
  <c r="A1636" i="24"/>
  <c r="A1635" i="24"/>
  <c r="A1634" i="24"/>
  <c r="A1633" i="24"/>
  <c r="A1632" i="24"/>
  <c r="A1631" i="24"/>
  <c r="A1630" i="24"/>
  <c r="A1629" i="24"/>
  <c r="A1628" i="24"/>
  <c r="A1627" i="24"/>
  <c r="A1626" i="24"/>
  <c r="A1625" i="24"/>
  <c r="A1624" i="24"/>
  <c r="A1623" i="24"/>
  <c r="A1622" i="24"/>
  <c r="A1621" i="24"/>
  <c r="A1620" i="24"/>
  <c r="A1619" i="24"/>
  <c r="A1618" i="24"/>
  <c r="A1617" i="24"/>
  <c r="A1616" i="24"/>
  <c r="A1615" i="24"/>
  <c r="A1614" i="24"/>
  <c r="A1613" i="24"/>
  <c r="A1612" i="24"/>
  <c r="A1611" i="24"/>
  <c r="A1610" i="24"/>
  <c r="A1609" i="24"/>
  <c r="A1608" i="24"/>
  <c r="A1607" i="24"/>
  <c r="A1606" i="24"/>
  <c r="A1605" i="24"/>
  <c r="A1604" i="24"/>
  <c r="A1603" i="24"/>
  <c r="A1602" i="24"/>
  <c r="A1601" i="24"/>
  <c r="A1600" i="24"/>
  <c r="A1599" i="24"/>
  <c r="A1598" i="24"/>
  <c r="A1597" i="24"/>
  <c r="A1596" i="24"/>
  <c r="A1595" i="24"/>
  <c r="A1594" i="24"/>
  <c r="A1593" i="24"/>
  <c r="A1592" i="24"/>
  <c r="A1591" i="24"/>
  <c r="A1590" i="24"/>
  <c r="A1589" i="24"/>
  <c r="A1588" i="24"/>
  <c r="A1587" i="24"/>
  <c r="A1586" i="24"/>
  <c r="A1585" i="24"/>
  <c r="A1584" i="24"/>
  <c r="A1583" i="24"/>
  <c r="A1582" i="24"/>
  <c r="A1581" i="24"/>
  <c r="A1580" i="24"/>
  <c r="A1579" i="24"/>
  <c r="A1578" i="24"/>
  <c r="A1577" i="24"/>
  <c r="A1576" i="24"/>
  <c r="A1575" i="24"/>
  <c r="A1574" i="24"/>
  <c r="A1573" i="24"/>
  <c r="A1572" i="24"/>
  <c r="A1571" i="24"/>
  <c r="A1570" i="24"/>
  <c r="A1569" i="24"/>
  <c r="A1568" i="24"/>
  <c r="A1567" i="24"/>
  <c r="A1566" i="24"/>
  <c r="A1565" i="24"/>
  <c r="A1564" i="24"/>
  <c r="A1563" i="24"/>
  <c r="A1562" i="24"/>
  <c r="A1561" i="24"/>
  <c r="A1560" i="24"/>
  <c r="A1559" i="24"/>
  <c r="A1558" i="24"/>
  <c r="A1557" i="24"/>
  <c r="A1556" i="24"/>
  <c r="A1555" i="24"/>
  <c r="A1554" i="24"/>
  <c r="A1553" i="24"/>
  <c r="A1552" i="24"/>
  <c r="A1551" i="24"/>
  <c r="A1550" i="24"/>
  <c r="A1549" i="24"/>
  <c r="A1548" i="24"/>
  <c r="A1547" i="24"/>
  <c r="A1546" i="24"/>
  <c r="A1545" i="24"/>
  <c r="A1544" i="24"/>
  <c r="A1543" i="24"/>
  <c r="A1542" i="24"/>
  <c r="A1541" i="24"/>
  <c r="A1540" i="24"/>
  <c r="A1539" i="24"/>
  <c r="A1538" i="24"/>
  <c r="A1537" i="24"/>
  <c r="A1536" i="24"/>
  <c r="A1535" i="24"/>
  <c r="A1534" i="24"/>
  <c r="A1533" i="24"/>
  <c r="A1532" i="24"/>
  <c r="A1531" i="24"/>
  <c r="A1530" i="24"/>
  <c r="A1529" i="24"/>
  <c r="A1528" i="24"/>
  <c r="A1527" i="24"/>
  <c r="A1526" i="24"/>
  <c r="A1525" i="24"/>
  <c r="A1524" i="24"/>
  <c r="A1523" i="24"/>
  <c r="A1522" i="24"/>
  <c r="A1521" i="24"/>
  <c r="A1520" i="24"/>
  <c r="A1519" i="24"/>
  <c r="A1518" i="24"/>
  <c r="A1517" i="24"/>
  <c r="A1516" i="24"/>
  <c r="A1515" i="24"/>
  <c r="A1514" i="24"/>
  <c r="A1513" i="24"/>
  <c r="A1512" i="24"/>
  <c r="A1511" i="24"/>
  <c r="A1510" i="24"/>
  <c r="A1509" i="24"/>
  <c r="A1508" i="24"/>
  <c r="A1507" i="24"/>
  <c r="A1506" i="24"/>
  <c r="A1505" i="24"/>
  <c r="A1504" i="24"/>
  <c r="A1503" i="24"/>
  <c r="A1502" i="24"/>
  <c r="A1501" i="24"/>
  <c r="A1500" i="24"/>
  <c r="A1499" i="24"/>
  <c r="A1498" i="24"/>
  <c r="A1497" i="24"/>
  <c r="A1496" i="24"/>
  <c r="A1495" i="24"/>
  <c r="A1494" i="24"/>
  <c r="A1493" i="24"/>
  <c r="A1492" i="24"/>
  <c r="A1491" i="24"/>
  <c r="A1490" i="24"/>
  <c r="A1489" i="24"/>
  <c r="A1488" i="24"/>
  <c r="A1487" i="24"/>
  <c r="A1486" i="24"/>
  <c r="A1485" i="24"/>
  <c r="A1484" i="24"/>
  <c r="A1483" i="24"/>
  <c r="A1482" i="24"/>
  <c r="A1481" i="24"/>
  <c r="A1480" i="24"/>
  <c r="A1479" i="24"/>
  <c r="A1478" i="24"/>
  <c r="A1477" i="24"/>
  <c r="A1476" i="24"/>
  <c r="A1475" i="24"/>
  <c r="A1474" i="24"/>
  <c r="A1473" i="24"/>
  <c r="A1472" i="24"/>
  <c r="A1471" i="24"/>
  <c r="A1470" i="24"/>
  <c r="A1469" i="24"/>
  <c r="A1468" i="24"/>
  <c r="A1467" i="24"/>
  <c r="A1466" i="24"/>
  <c r="A1465" i="24"/>
  <c r="A1464" i="24"/>
  <c r="A1463" i="24"/>
  <c r="A1462" i="24"/>
  <c r="A1461" i="24"/>
  <c r="A1460" i="24"/>
  <c r="A1459" i="24"/>
  <c r="A1458" i="24"/>
  <c r="A1457" i="24"/>
  <c r="A1456" i="24"/>
  <c r="A1455" i="24"/>
  <c r="A1454" i="24"/>
  <c r="A1453" i="24"/>
  <c r="A1452" i="24"/>
  <c r="A1451" i="24"/>
  <c r="A1450" i="24"/>
  <c r="A1449" i="24"/>
  <c r="A1448" i="24"/>
  <c r="A1447" i="24"/>
  <c r="A1446" i="24"/>
  <c r="A1445" i="24"/>
  <c r="A1444" i="24"/>
  <c r="A1443" i="24"/>
  <c r="A1442" i="24"/>
  <c r="A1441" i="24"/>
  <c r="A1440" i="24"/>
  <c r="A1439" i="24"/>
  <c r="A1438" i="24"/>
  <c r="A1437" i="24"/>
  <c r="A1436" i="24"/>
  <c r="A1435" i="24"/>
  <c r="A1434" i="24"/>
  <c r="A1433" i="24"/>
  <c r="A1432" i="24"/>
  <c r="A1431" i="24"/>
  <c r="A1430" i="24"/>
  <c r="A1429" i="24"/>
  <c r="A1428" i="24"/>
  <c r="A1427" i="24"/>
  <c r="A1426" i="24"/>
  <c r="A1425" i="24"/>
  <c r="A1424" i="24"/>
  <c r="A1423" i="24"/>
  <c r="A1422" i="24"/>
  <c r="A1421" i="24"/>
  <c r="A1420" i="24"/>
  <c r="A1419" i="24"/>
  <c r="A1418" i="24"/>
  <c r="A1417" i="24"/>
  <c r="A1416" i="24"/>
  <c r="A1415" i="24"/>
  <c r="A1414" i="24"/>
  <c r="A1413" i="24"/>
  <c r="A1412" i="24"/>
  <c r="A1411" i="24"/>
  <c r="A1410" i="24"/>
  <c r="A1409" i="24"/>
  <c r="A1408" i="24"/>
  <c r="A1407" i="24"/>
  <c r="A1406" i="24"/>
  <c r="A1405" i="24"/>
  <c r="A1404" i="24"/>
  <c r="A1403" i="24"/>
  <c r="A1402" i="24"/>
  <c r="A1401" i="24"/>
  <c r="A1400" i="24"/>
  <c r="A1399" i="24"/>
  <c r="A1398" i="24"/>
  <c r="A1397" i="24"/>
  <c r="A1396" i="24"/>
  <c r="A1395" i="24"/>
  <c r="A1394" i="24"/>
  <c r="A1393" i="24"/>
  <c r="A1392" i="24"/>
  <c r="A1391" i="24"/>
  <c r="A1390" i="24"/>
  <c r="A1389" i="24"/>
  <c r="A1388" i="24"/>
  <c r="A1387" i="24"/>
  <c r="A1386" i="24"/>
  <c r="A1385" i="24"/>
  <c r="A1384" i="24"/>
  <c r="A1383" i="24"/>
  <c r="A1382" i="24"/>
  <c r="A1381" i="24"/>
  <c r="A1380" i="24"/>
  <c r="A1379" i="24"/>
  <c r="A1378" i="24"/>
  <c r="A1377" i="24"/>
  <c r="A1376" i="24"/>
  <c r="A1375" i="24"/>
  <c r="A1374" i="24"/>
  <c r="A1373" i="24"/>
  <c r="A1372" i="24"/>
  <c r="A1371" i="24"/>
  <c r="A1370" i="24"/>
  <c r="A1369" i="24"/>
  <c r="A1368" i="24"/>
  <c r="A1367" i="24"/>
  <c r="A1366" i="24"/>
  <c r="A1365" i="24"/>
  <c r="A1364" i="24"/>
  <c r="A1363" i="24"/>
  <c r="A1362" i="24"/>
  <c r="A1361" i="24"/>
  <c r="A1360" i="24"/>
  <c r="A1359" i="24"/>
  <c r="A1358" i="24"/>
  <c r="A1357" i="24"/>
  <c r="A1356" i="24"/>
  <c r="A1355" i="24"/>
  <c r="A1354" i="24"/>
  <c r="A1353" i="24"/>
  <c r="A1352" i="24"/>
  <c r="A1351" i="24"/>
  <c r="A1350" i="24"/>
  <c r="A1349" i="24"/>
  <c r="A1348" i="24"/>
  <c r="A1347" i="24"/>
  <c r="A1346" i="24"/>
  <c r="A1345" i="24"/>
  <c r="A1344" i="24"/>
  <c r="A1343" i="24"/>
  <c r="A1342" i="24"/>
  <c r="A1341" i="24"/>
  <c r="A1340" i="24"/>
  <c r="A1339" i="24"/>
  <c r="A1338" i="24"/>
  <c r="A1337" i="24"/>
  <c r="A1336" i="24"/>
  <c r="A1335" i="24"/>
  <c r="A1334" i="24"/>
  <c r="A1333" i="24"/>
  <c r="A1332" i="24"/>
  <c r="A1331" i="24"/>
  <c r="A1330" i="24"/>
  <c r="A1329" i="24"/>
  <c r="A1328" i="24"/>
  <c r="A1327" i="24"/>
  <c r="A1326" i="24"/>
  <c r="A1325" i="24"/>
  <c r="A1324" i="24"/>
  <c r="A1323" i="24"/>
  <c r="A1322" i="24"/>
  <c r="A1321" i="24"/>
  <c r="A1320" i="24"/>
  <c r="A1319" i="24"/>
  <c r="A1318" i="24"/>
  <c r="A1317" i="24"/>
  <c r="A1316" i="24"/>
  <c r="A1315" i="24"/>
  <c r="A1314" i="24"/>
  <c r="A1313" i="24"/>
  <c r="A1312" i="24"/>
  <c r="A1311" i="24"/>
  <c r="A1310" i="24"/>
  <c r="A1309" i="24"/>
  <c r="A1308" i="24"/>
  <c r="A1307" i="24"/>
  <c r="A1306" i="24"/>
  <c r="A1305" i="24"/>
  <c r="A1304" i="24"/>
  <c r="A1303" i="24"/>
  <c r="A1302" i="24"/>
  <c r="A1301" i="24"/>
  <c r="A1300" i="24"/>
  <c r="A1299" i="24"/>
  <c r="A1298" i="24"/>
  <c r="A1297" i="24"/>
  <c r="A1296" i="24"/>
  <c r="A1295" i="24"/>
  <c r="A1294" i="24"/>
  <c r="A1293" i="24"/>
  <c r="A1292" i="24"/>
  <c r="A1291" i="24"/>
  <c r="A1290" i="24"/>
  <c r="A1289" i="24"/>
  <c r="A1288" i="24"/>
  <c r="A1287" i="24"/>
  <c r="A1286" i="24"/>
  <c r="A1285" i="24"/>
  <c r="A1284" i="24"/>
  <c r="A1283" i="24"/>
  <c r="A1282" i="24"/>
  <c r="A1281" i="24"/>
  <c r="A1280" i="24"/>
  <c r="A1279" i="24"/>
  <c r="A1278" i="24"/>
  <c r="A1277" i="24"/>
  <c r="A1276" i="24"/>
  <c r="A1275" i="24"/>
  <c r="A1274" i="24"/>
  <c r="A1273" i="24"/>
  <c r="A1272" i="24"/>
  <c r="A1271" i="24"/>
  <c r="A1270" i="24"/>
  <c r="A1269" i="24"/>
  <c r="A1268" i="24"/>
  <c r="A1267" i="24"/>
  <c r="A1266" i="24"/>
  <c r="A1265" i="24"/>
  <c r="A1264" i="24"/>
  <c r="A1263" i="24"/>
  <c r="A1262" i="24"/>
  <c r="A1261" i="24"/>
  <c r="A1260" i="24"/>
  <c r="A1259" i="24"/>
  <c r="A1258" i="24"/>
  <c r="A1257" i="24"/>
  <c r="A1256" i="24"/>
  <c r="A1255" i="24"/>
  <c r="A1254" i="24"/>
  <c r="A1253" i="24"/>
  <c r="A1252" i="24"/>
  <c r="A1251" i="24"/>
  <c r="A1250" i="24"/>
  <c r="A1249" i="24"/>
  <c r="A1248" i="24"/>
  <c r="A1247" i="24"/>
  <c r="A1246" i="24"/>
  <c r="A1245" i="24"/>
  <c r="A1244" i="24"/>
  <c r="A1243" i="24"/>
  <c r="A1242" i="24"/>
  <c r="A1241" i="24"/>
  <c r="A1240" i="24"/>
  <c r="A1239" i="24"/>
  <c r="A1238" i="24"/>
  <c r="A1237" i="24"/>
  <c r="A1236" i="24"/>
  <c r="A1235" i="24"/>
  <c r="A1234" i="24"/>
  <c r="A1233" i="24"/>
  <c r="A1232" i="24"/>
  <c r="A1231" i="24"/>
  <c r="A1230" i="24"/>
  <c r="A1229" i="24"/>
  <c r="A1228" i="24"/>
  <c r="A1227" i="24"/>
  <c r="A1226" i="24"/>
  <c r="A1225" i="24"/>
  <c r="A1224" i="24"/>
  <c r="A1223" i="24"/>
  <c r="A1222" i="24"/>
  <c r="A1221" i="24"/>
  <c r="A1220" i="24"/>
  <c r="A1219" i="24"/>
  <c r="A1218" i="24"/>
  <c r="A1217" i="24"/>
  <c r="A1216" i="24"/>
  <c r="A1215" i="24"/>
  <c r="A1214" i="24"/>
  <c r="A1213" i="24"/>
  <c r="A1212" i="24"/>
  <c r="A1211" i="24"/>
  <c r="A1210" i="24"/>
  <c r="A1209" i="24"/>
  <c r="A1208" i="24"/>
  <c r="A1207" i="24"/>
  <c r="A1206" i="24"/>
  <c r="A1205" i="24"/>
  <c r="A1204" i="24"/>
  <c r="A1203" i="24"/>
  <c r="A1202" i="24"/>
  <c r="A1201" i="24"/>
  <c r="A1200" i="24"/>
  <c r="A1199" i="24"/>
  <c r="A1198" i="24"/>
  <c r="A1197" i="24"/>
  <c r="A1196" i="24"/>
  <c r="A1195" i="24"/>
  <c r="A1194" i="24"/>
  <c r="A1193" i="24"/>
  <c r="A1192" i="24"/>
  <c r="A1191" i="24"/>
  <c r="A1190" i="24"/>
  <c r="A1189" i="24"/>
  <c r="A1188" i="24"/>
  <c r="A1187" i="24"/>
  <c r="A1186" i="24"/>
  <c r="A1185" i="24"/>
  <c r="A1184" i="24"/>
  <c r="A1183" i="24"/>
  <c r="A1182" i="24"/>
  <c r="A1181" i="24"/>
  <c r="A1180" i="24"/>
  <c r="A1179" i="24"/>
  <c r="A1178" i="24"/>
  <c r="A1177" i="24"/>
  <c r="A1176" i="24"/>
  <c r="A1175" i="24"/>
  <c r="A1174" i="24"/>
  <c r="A1173" i="24"/>
  <c r="A1172" i="24"/>
  <c r="A1171" i="24"/>
  <c r="A1170" i="24"/>
  <c r="A1169" i="24"/>
  <c r="A1168" i="24"/>
  <c r="A1167" i="24"/>
  <c r="A1166" i="24"/>
  <c r="A1165" i="24"/>
  <c r="A1164" i="24"/>
  <c r="A1163" i="24"/>
  <c r="A1162" i="24"/>
  <c r="A1161" i="24"/>
  <c r="A1160" i="24"/>
  <c r="A1159" i="24"/>
  <c r="A1158" i="24"/>
  <c r="A1157" i="24"/>
  <c r="A1156" i="24"/>
  <c r="A1155" i="24"/>
  <c r="A1154" i="24"/>
  <c r="A1153" i="24"/>
  <c r="A1152" i="24"/>
  <c r="A1151" i="24"/>
  <c r="A1150" i="24"/>
  <c r="A1149" i="24"/>
  <c r="A1148" i="24"/>
  <c r="A1147" i="24"/>
  <c r="A1146" i="24"/>
  <c r="A1145" i="24"/>
  <c r="A1144" i="24"/>
  <c r="A1143" i="24"/>
  <c r="A1142" i="24"/>
  <c r="A1141" i="24"/>
  <c r="A1140" i="24"/>
  <c r="A1139" i="24"/>
  <c r="A1138" i="24"/>
  <c r="A1137" i="24"/>
  <c r="A1136" i="24"/>
  <c r="A1135" i="24"/>
  <c r="A1134" i="24"/>
  <c r="A1133" i="24"/>
  <c r="A1132" i="24"/>
  <c r="A1131" i="24"/>
  <c r="A1130" i="24"/>
  <c r="A1129" i="24"/>
  <c r="A1128" i="24"/>
  <c r="A1127" i="24"/>
  <c r="A1126" i="24"/>
  <c r="A1125" i="24"/>
  <c r="A1124" i="24"/>
  <c r="A1123" i="24"/>
  <c r="A1122" i="24"/>
  <c r="A1121" i="24"/>
  <c r="A1120" i="24"/>
  <c r="A1119" i="24"/>
  <c r="A1118" i="24"/>
  <c r="A1117" i="24"/>
  <c r="A1116" i="24"/>
  <c r="A1115" i="24"/>
  <c r="A1114" i="24"/>
  <c r="A1113" i="24"/>
  <c r="A1112" i="24"/>
  <c r="A1111" i="24"/>
  <c r="A1110" i="24"/>
  <c r="A1109" i="24"/>
  <c r="A1108" i="24"/>
  <c r="A1107" i="24"/>
  <c r="A1106" i="24"/>
  <c r="A1105" i="24"/>
  <c r="A1104" i="24"/>
  <c r="A1103" i="24"/>
  <c r="A1102" i="24"/>
  <c r="A1101" i="24"/>
  <c r="A1100" i="24"/>
  <c r="A1099" i="24"/>
  <c r="A1098" i="24"/>
  <c r="A1097" i="24"/>
  <c r="A1096" i="24"/>
  <c r="A1095" i="24"/>
  <c r="A1094" i="24"/>
  <c r="A1093" i="24"/>
  <c r="A1092" i="24"/>
  <c r="A1091" i="24"/>
  <c r="A1090" i="24"/>
  <c r="A1089" i="24"/>
  <c r="A1088" i="24"/>
  <c r="A1087" i="24"/>
  <c r="A1086" i="24"/>
  <c r="A1085" i="24"/>
  <c r="A1084" i="24"/>
  <c r="A1083" i="24"/>
  <c r="A1082" i="24"/>
  <c r="A1081" i="24"/>
  <c r="A1080" i="24"/>
  <c r="A1079" i="24"/>
  <c r="A1078" i="24"/>
  <c r="A1077" i="24"/>
  <c r="A1076" i="24"/>
  <c r="A1075" i="24"/>
  <c r="A1074" i="24"/>
  <c r="A1073" i="24"/>
  <c r="A1072" i="24"/>
  <c r="A1071" i="24"/>
  <c r="A1070" i="24"/>
  <c r="A1069" i="24"/>
  <c r="A1068" i="24"/>
  <c r="A1067" i="24"/>
  <c r="A1066" i="24"/>
  <c r="A1065" i="24"/>
  <c r="A1064" i="24"/>
  <c r="A1063" i="24"/>
  <c r="A1062" i="24"/>
  <c r="A1061" i="24"/>
  <c r="A1060" i="24"/>
  <c r="A1059" i="24"/>
  <c r="A1058" i="24"/>
  <c r="A1057" i="24"/>
  <c r="A1056" i="24"/>
  <c r="A1055" i="24"/>
  <c r="A1054" i="24"/>
  <c r="A1053" i="24"/>
  <c r="A1052" i="24"/>
  <c r="A1051" i="24"/>
  <c r="A1050" i="24"/>
  <c r="A1049" i="24"/>
  <c r="A1048" i="24"/>
  <c r="A1047" i="24"/>
  <c r="A1046" i="24"/>
  <c r="A1045" i="24"/>
  <c r="A1044" i="24"/>
  <c r="A1043" i="24"/>
  <c r="A1042" i="24"/>
  <c r="A1041" i="24"/>
  <c r="A1040" i="24"/>
  <c r="A1039" i="24"/>
  <c r="A1038" i="24"/>
  <c r="A1037" i="24"/>
  <c r="A1036" i="24"/>
  <c r="A1035" i="24"/>
  <c r="A1034" i="24"/>
  <c r="A1033" i="24"/>
  <c r="A1032" i="24"/>
  <c r="A1031" i="24"/>
  <c r="A1030" i="24"/>
  <c r="A1029" i="24"/>
  <c r="A1028" i="24"/>
  <c r="A1027" i="24"/>
  <c r="A1026" i="24"/>
  <c r="A1025" i="24"/>
  <c r="A1024" i="24"/>
  <c r="A1023" i="24"/>
  <c r="A1022" i="24"/>
  <c r="A1021" i="24"/>
  <c r="A1020" i="24"/>
  <c r="A1019" i="24"/>
  <c r="A1018" i="24"/>
  <c r="A1017" i="24"/>
  <c r="A1016" i="24"/>
  <c r="A1015" i="24"/>
  <c r="A1014" i="24"/>
  <c r="A1013" i="24"/>
  <c r="A10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N9" i="9"/>
  <c r="O9" i="9"/>
  <c r="P9" i="9"/>
  <c r="Q9" i="9"/>
  <c r="M11" i="9"/>
  <c r="M37" i="9" s="1"/>
  <c r="M44" i="9" s="1"/>
  <c r="I326" i="23"/>
  <c r="H326" i="23"/>
  <c r="I324" i="23"/>
  <c r="H324" i="23"/>
  <c r="I322" i="23"/>
  <c r="H322" i="23"/>
  <c r="I320" i="23"/>
  <c r="H320" i="23"/>
  <c r="I318" i="23"/>
  <c r="H318" i="23"/>
  <c r="I316" i="23"/>
  <c r="H316" i="23"/>
  <c r="I314" i="23"/>
  <c r="H314" i="23"/>
  <c r="I312" i="23"/>
  <c r="H312" i="23"/>
  <c r="H311" i="23"/>
  <c r="I310" i="23"/>
  <c r="I308" i="23"/>
  <c r="I306" i="23"/>
  <c r="H305" i="23"/>
  <c r="I302" i="23"/>
  <c r="H302" i="23"/>
  <c r="H299" i="23"/>
  <c r="H298" i="23"/>
  <c r="H294" i="23"/>
  <c r="H292" i="23"/>
  <c r="I290" i="23"/>
  <c r="H290" i="23"/>
  <c r="I288" i="23"/>
  <c r="H288" i="23"/>
  <c r="I286" i="23"/>
  <c r="I284" i="23"/>
  <c r="H284" i="23"/>
  <c r="I282" i="23"/>
  <c r="I280" i="23"/>
  <c r="I278" i="23"/>
  <c r="H277" i="23"/>
  <c r="I276" i="23"/>
  <c r="I274" i="23"/>
  <c r="H272" i="23"/>
  <c r="H271" i="23"/>
  <c r="I270" i="23"/>
  <c r="I268" i="23"/>
  <c r="I266" i="23"/>
  <c r="H265" i="23"/>
  <c r="I264" i="23"/>
  <c r="H262" i="23"/>
  <c r="I260" i="23"/>
  <c r="H260" i="23"/>
  <c r="H258" i="23"/>
  <c r="I256" i="23"/>
  <c r="H256" i="23"/>
  <c r="H255" i="23"/>
  <c r="I254" i="23"/>
  <c r="H254" i="23"/>
  <c r="I252" i="23"/>
  <c r="H252" i="23"/>
  <c r="H251" i="23"/>
  <c r="I250" i="23"/>
  <c r="H250" i="23"/>
  <c r="I248" i="23"/>
  <c r="H248" i="23"/>
  <c r="I246" i="23"/>
  <c r="H245" i="23"/>
  <c r="I244" i="23"/>
  <c r="I242" i="23"/>
  <c r="H240" i="23"/>
  <c r="I239" i="23"/>
  <c r="I238" i="23"/>
  <c r="H238" i="23"/>
  <c r="H237" i="23"/>
  <c r="I236" i="23"/>
  <c r="H236" i="23"/>
  <c r="I235" i="23"/>
  <c r="H235" i="23"/>
  <c r="I234" i="23"/>
  <c r="H234" i="23"/>
  <c r="H233" i="23"/>
  <c r="I232" i="23"/>
  <c r="H232" i="23"/>
  <c r="I231" i="23"/>
  <c r="H231" i="23"/>
  <c r="I230" i="23"/>
  <c r="H230" i="23"/>
  <c r="I229" i="23"/>
  <c r="I228" i="23"/>
  <c r="H228" i="23"/>
  <c r="I227" i="23"/>
  <c r="I226" i="23"/>
  <c r="H226" i="23"/>
  <c r="I224" i="23"/>
  <c r="H224" i="23"/>
  <c r="I222" i="23"/>
  <c r="H222" i="23"/>
  <c r="I220" i="23"/>
  <c r="H220" i="23"/>
  <c r="I218" i="23"/>
  <c r="H218" i="23"/>
  <c r="H217" i="23"/>
  <c r="I216" i="23"/>
  <c r="H216" i="23"/>
  <c r="H215" i="23"/>
  <c r="I214" i="23"/>
  <c r="H213" i="23"/>
  <c r="I212" i="23"/>
  <c r="H212" i="23"/>
  <c r="I211" i="23"/>
  <c r="H211" i="23"/>
  <c r="I210" i="23"/>
  <c r="I209" i="23"/>
  <c r="H209" i="23"/>
  <c r="I208" i="23"/>
  <c r="H208" i="23"/>
  <c r="I207" i="23"/>
  <c r="H207" i="23"/>
  <c r="I205" i="23"/>
  <c r="H205" i="23"/>
  <c r="H204" i="23"/>
  <c r="I203" i="23"/>
  <c r="H203" i="23"/>
  <c r="I201" i="23"/>
  <c r="H201" i="23"/>
  <c r="H200" i="23"/>
  <c r="I199" i="23"/>
  <c r="H199" i="23"/>
  <c r="I197" i="23"/>
  <c r="H197" i="23"/>
  <c r="I196" i="23"/>
  <c r="I195" i="23"/>
  <c r="H195" i="23"/>
  <c r="H193" i="23"/>
  <c r="I192" i="23"/>
  <c r="I191" i="23"/>
  <c r="H191" i="23"/>
  <c r="I190" i="23"/>
  <c r="I188" i="23"/>
  <c r="I187" i="23"/>
  <c r="H187" i="23"/>
  <c r="I186" i="23"/>
  <c r="I184" i="23"/>
  <c r="H183" i="23"/>
  <c r="I182" i="23"/>
  <c r="H181" i="23"/>
  <c r="I180" i="23"/>
  <c r="H179" i="23"/>
  <c r="I178" i="23"/>
  <c r="I177" i="23"/>
  <c r="H177" i="23"/>
  <c r="I176" i="23"/>
  <c r="I175" i="23"/>
  <c r="H175" i="23"/>
  <c r="H174" i="23"/>
  <c r="I173" i="23"/>
  <c r="H173" i="23"/>
  <c r="H172" i="23"/>
  <c r="I171" i="23"/>
  <c r="H171" i="23"/>
  <c r="H170" i="23"/>
  <c r="I169" i="23"/>
  <c r="H169" i="23"/>
  <c r="H168" i="23"/>
  <c r="I167" i="23"/>
  <c r="H167" i="23"/>
  <c r="H166" i="23"/>
  <c r="I165" i="23"/>
  <c r="H165" i="23"/>
  <c r="H164" i="23"/>
  <c r="I163" i="23"/>
  <c r="H163" i="23"/>
  <c r="H162" i="23"/>
  <c r="H161" i="23"/>
  <c r="H160" i="23"/>
  <c r="H159" i="23"/>
  <c r="H158" i="23"/>
  <c r="H157" i="23"/>
  <c r="H156" i="23"/>
  <c r="I155" i="23"/>
  <c r="H155" i="23"/>
  <c r="H154" i="23"/>
  <c r="H153" i="23"/>
  <c r="I152" i="23"/>
  <c r="H152" i="23"/>
  <c r="I151" i="23"/>
  <c r="H151" i="23"/>
  <c r="I150" i="23"/>
  <c r="H149" i="23"/>
  <c r="I148" i="23"/>
  <c r="I147" i="23"/>
  <c r="H147" i="23"/>
  <c r="I146" i="23"/>
  <c r="I145" i="23"/>
  <c r="H145" i="23"/>
  <c r="I143" i="23"/>
  <c r="H143" i="23"/>
  <c r="I141" i="23"/>
  <c r="H141" i="23"/>
  <c r="I140" i="23"/>
  <c r="I139" i="23"/>
  <c r="H139" i="23"/>
  <c r="I137" i="23"/>
  <c r="H137" i="23"/>
  <c r="I136" i="23"/>
  <c r="I135" i="23"/>
  <c r="H135" i="23"/>
  <c r="I134" i="23"/>
  <c r="I133" i="23"/>
  <c r="H133" i="23"/>
  <c r="I131" i="23"/>
  <c r="H130" i="23"/>
  <c r="I127" i="23"/>
  <c r="H124" i="23"/>
  <c r="I122" i="23"/>
  <c r="H117" i="23"/>
  <c r="H116" i="23"/>
  <c r="H115" i="23"/>
  <c r="I113" i="23"/>
  <c r="H113" i="23"/>
  <c r="H112" i="23"/>
  <c r="I111" i="23"/>
  <c r="H111" i="23"/>
  <c r="I109" i="23"/>
  <c r="H109" i="23"/>
  <c r="I107" i="23"/>
  <c r="H107" i="23"/>
  <c r="I105" i="23"/>
  <c r="H105" i="23"/>
  <c r="I103" i="23"/>
  <c r="H103" i="23"/>
  <c r="I102" i="23"/>
  <c r="I101" i="23"/>
  <c r="H101" i="23"/>
  <c r="I99" i="23"/>
  <c r="H99" i="23"/>
  <c r="H98" i="23"/>
  <c r="I97" i="23"/>
  <c r="H97" i="23"/>
  <c r="I95" i="23"/>
  <c r="H95" i="23"/>
  <c r="H94" i="23"/>
  <c r="H93" i="23"/>
  <c r="I91" i="23"/>
  <c r="H91" i="23"/>
  <c r="H90" i="23"/>
  <c r="H89" i="23"/>
  <c r="I87" i="23"/>
  <c r="H87" i="23"/>
  <c r="I85" i="23"/>
  <c r="H85" i="23"/>
  <c r="I83" i="23"/>
  <c r="H83" i="23"/>
  <c r="I81" i="23"/>
  <c r="H81" i="23"/>
  <c r="I79" i="23"/>
  <c r="H79" i="23"/>
  <c r="H78" i="23"/>
  <c r="I77" i="23"/>
  <c r="H77" i="23"/>
  <c r="H76" i="23"/>
  <c r="I75" i="23"/>
  <c r="H75" i="23"/>
  <c r="H74" i="23"/>
  <c r="I73" i="23"/>
  <c r="H73" i="23"/>
  <c r="H72" i="23"/>
  <c r="I71" i="23"/>
  <c r="H71" i="23"/>
  <c r="I70" i="23"/>
  <c r="H70" i="23"/>
  <c r="I69" i="23"/>
  <c r="H69" i="23"/>
  <c r="H68" i="23"/>
  <c r="I67" i="23"/>
  <c r="H67" i="23"/>
  <c r="I66" i="23"/>
  <c r="H66" i="23"/>
  <c r="I65" i="23"/>
  <c r="H65" i="23"/>
  <c r="H64" i="23"/>
  <c r="I63" i="23"/>
  <c r="I62" i="23"/>
  <c r="H62" i="23"/>
  <c r="H61" i="23"/>
  <c r="H60" i="23"/>
  <c r="H58" i="23"/>
  <c r="H57" i="23"/>
  <c r="I56" i="23"/>
  <c r="H56" i="23"/>
  <c r="H54" i="23"/>
  <c r="I53" i="23"/>
  <c r="H53" i="23"/>
  <c r="H52" i="23"/>
  <c r="H51" i="23"/>
  <c r="I50" i="23"/>
  <c r="H50" i="23"/>
  <c r="I49" i="23"/>
  <c r="H49" i="23"/>
  <c r="H48" i="23"/>
  <c r="I47" i="23"/>
  <c r="H47" i="23"/>
  <c r="I46" i="23"/>
  <c r="H46" i="23"/>
  <c r="I45" i="23"/>
  <c r="H45" i="23"/>
  <c r="I44" i="23"/>
  <c r="I43" i="23"/>
  <c r="H43" i="23"/>
  <c r="I42" i="23"/>
  <c r="I41" i="23"/>
  <c r="H41" i="23"/>
  <c r="I40" i="23"/>
  <c r="I39" i="23"/>
  <c r="H39" i="23"/>
  <c r="H38" i="23"/>
  <c r="I37" i="23"/>
  <c r="H37" i="23"/>
  <c r="H36" i="23"/>
  <c r="I35" i="23"/>
  <c r="H35" i="23"/>
  <c r="H34" i="23"/>
  <c r="I33" i="23"/>
  <c r="H33" i="23"/>
  <c r="I32" i="23"/>
  <c r="H32" i="23"/>
  <c r="I31" i="23"/>
  <c r="H31" i="23"/>
  <c r="I30" i="23"/>
  <c r="H30" i="23"/>
  <c r="I29" i="23"/>
  <c r="H29" i="23"/>
  <c r="I28" i="23"/>
  <c r="H28" i="23"/>
  <c r="I27" i="23"/>
  <c r="H27" i="23"/>
  <c r="I26" i="23"/>
  <c r="H26" i="23"/>
  <c r="I25" i="23"/>
  <c r="H25" i="23"/>
  <c r="I24" i="23"/>
  <c r="H24" i="23"/>
  <c r="I23" i="23"/>
  <c r="H23" i="23"/>
  <c r="I22" i="23"/>
  <c r="H22" i="23"/>
  <c r="I21" i="23"/>
  <c r="H21" i="23"/>
  <c r="I20" i="23"/>
  <c r="H20" i="23"/>
  <c r="I19" i="23"/>
  <c r="H19" i="23"/>
  <c r="I18" i="23"/>
  <c r="H18" i="23"/>
  <c r="I17" i="23"/>
  <c r="H17" i="23"/>
  <c r="I16" i="23"/>
  <c r="I15" i="23"/>
  <c r="H15" i="23"/>
  <c r="H14" i="23"/>
  <c r="I13" i="23"/>
  <c r="I12" i="23"/>
  <c r="H12" i="23"/>
  <c r="I11" i="23"/>
  <c r="H10" i="23"/>
  <c r="I9" i="23"/>
  <c r="H8" i="23"/>
  <c r="I7" i="23"/>
  <c r="I6" i="23"/>
  <c r="H6" i="23"/>
  <c r="I4" i="23"/>
  <c r="H4" i="23"/>
  <c r="I3" i="23"/>
  <c r="H3" i="23"/>
  <c r="M349" i="17"/>
  <c r="N349" i="17" s="1"/>
  <c r="O349" i="17"/>
  <c r="M350" i="17"/>
  <c r="N350" i="17" s="1"/>
  <c r="O350" i="17"/>
  <c r="O348" i="17"/>
  <c r="M348" i="17"/>
  <c r="N348" i="17" s="1"/>
  <c r="O347" i="17"/>
  <c r="M347" i="17"/>
  <c r="N347" i="17" s="1"/>
  <c r="O346" i="17"/>
  <c r="M346" i="17"/>
  <c r="N346" i="17" s="1"/>
  <c r="O345" i="17"/>
  <c r="M345" i="17"/>
  <c r="N345" i="17" s="1"/>
  <c r="O344" i="17"/>
  <c r="M344" i="17"/>
  <c r="N344" i="17" s="1"/>
  <c r="O343" i="17"/>
  <c r="M343" i="17"/>
  <c r="N343" i="17" s="1"/>
  <c r="O342" i="17"/>
  <c r="M342" i="17"/>
  <c r="N342" i="17"/>
  <c r="O341" i="17"/>
  <c r="M341" i="17"/>
  <c r="N341" i="17" s="1"/>
  <c r="O340" i="17"/>
  <c r="M340" i="17"/>
  <c r="N340" i="17" s="1"/>
  <c r="O339" i="17"/>
  <c r="M339" i="17"/>
  <c r="N339" i="17"/>
  <c r="O338" i="17"/>
  <c r="M338" i="17"/>
  <c r="N338" i="17" s="1"/>
  <c r="O337" i="17"/>
  <c r="M337" i="17"/>
  <c r="N337" i="17" s="1"/>
  <c r="O336" i="17"/>
  <c r="M336" i="17"/>
  <c r="N336" i="17"/>
  <c r="O335" i="17"/>
  <c r="M335" i="17"/>
  <c r="N335" i="17" s="1"/>
  <c r="O334" i="17"/>
  <c r="M334" i="17"/>
  <c r="N334" i="17"/>
  <c r="O333" i="17"/>
  <c r="M333" i="17"/>
  <c r="N333" i="17"/>
  <c r="O332" i="17"/>
  <c r="M332" i="17"/>
  <c r="N332" i="17" s="1"/>
  <c r="O331" i="17"/>
  <c r="M331" i="17"/>
  <c r="N331" i="17"/>
  <c r="O330" i="17"/>
  <c r="M330" i="17"/>
  <c r="N330" i="17"/>
  <c r="O329" i="17"/>
  <c r="M329" i="17"/>
  <c r="N329" i="17" s="1"/>
  <c r="O328" i="17"/>
  <c r="M328" i="17"/>
  <c r="N328" i="17"/>
  <c r="O327" i="17"/>
  <c r="M327" i="17"/>
  <c r="N327" i="17" s="1"/>
  <c r="O326" i="17"/>
  <c r="M326" i="17"/>
  <c r="N326" i="17" s="1"/>
  <c r="O325" i="17"/>
  <c r="M325" i="17"/>
  <c r="N325" i="17"/>
  <c r="O324" i="17"/>
  <c r="M324" i="17"/>
  <c r="N324" i="17" s="1"/>
  <c r="O323" i="17"/>
  <c r="M323" i="17"/>
  <c r="N323" i="17" s="1"/>
  <c r="O322" i="17"/>
  <c r="M322" i="17"/>
  <c r="N322" i="17"/>
  <c r="O321" i="17"/>
  <c r="M321" i="17"/>
  <c r="N321" i="17" s="1"/>
  <c r="O320" i="17"/>
  <c r="M320" i="17"/>
  <c r="N320" i="17" s="1"/>
  <c r="O319" i="17"/>
  <c r="M319" i="17"/>
  <c r="N319" i="17" s="1"/>
  <c r="O318" i="17"/>
  <c r="M318" i="17"/>
  <c r="N318" i="17"/>
  <c r="O317" i="17"/>
  <c r="M317" i="17"/>
  <c r="N317" i="17" s="1"/>
  <c r="O316" i="17"/>
  <c r="M316" i="17"/>
  <c r="N316" i="17" s="1"/>
  <c r="O315" i="17"/>
  <c r="M315" i="17"/>
  <c r="N315" i="17"/>
  <c r="O314" i="17"/>
  <c r="M314" i="17"/>
  <c r="N314" i="17" s="1"/>
  <c r="O313" i="17"/>
  <c r="M313" i="17"/>
  <c r="N313" i="17" s="1"/>
  <c r="O312" i="17"/>
  <c r="M312" i="17"/>
  <c r="N312" i="17"/>
  <c r="O311" i="17"/>
  <c r="M311" i="17"/>
  <c r="N311" i="17" s="1"/>
  <c r="O310" i="17"/>
  <c r="M310" i="17"/>
  <c r="N310" i="17"/>
  <c r="O309" i="17"/>
  <c r="M309" i="17"/>
  <c r="N309" i="17"/>
  <c r="O308" i="17"/>
  <c r="M308" i="17"/>
  <c r="N308" i="17" s="1"/>
  <c r="O307" i="17"/>
  <c r="M307" i="17"/>
  <c r="N307" i="17"/>
  <c r="O306" i="17"/>
  <c r="M306" i="17"/>
  <c r="N306" i="17"/>
  <c r="O305" i="17"/>
  <c r="M305" i="17"/>
  <c r="N305" i="17" s="1"/>
  <c r="O304" i="17"/>
  <c r="M304" i="17"/>
  <c r="N304" i="17"/>
  <c r="O303" i="17"/>
  <c r="N303" i="17"/>
  <c r="O302" i="17"/>
  <c r="M302" i="17"/>
  <c r="N302" i="17" s="1"/>
  <c r="O301" i="17"/>
  <c r="M301" i="17"/>
  <c r="N301" i="17" s="1"/>
  <c r="O300" i="17"/>
  <c r="M300" i="17"/>
  <c r="N300" i="17" s="1"/>
  <c r="O299" i="17"/>
  <c r="M299" i="17"/>
  <c r="N299" i="17"/>
  <c r="O298" i="17"/>
  <c r="M298" i="17"/>
  <c r="N298" i="17" s="1"/>
  <c r="O297" i="17"/>
  <c r="M297" i="17"/>
  <c r="N297" i="17" s="1"/>
  <c r="O296" i="17"/>
  <c r="M296" i="17"/>
  <c r="N296" i="17"/>
  <c r="O295" i="17"/>
  <c r="M295" i="17"/>
  <c r="N295" i="17" s="1"/>
  <c r="O294" i="17"/>
  <c r="M294" i="17"/>
  <c r="N294" i="17" s="1"/>
  <c r="O293" i="17"/>
  <c r="M293" i="17"/>
  <c r="N293" i="17"/>
  <c r="O292" i="17"/>
  <c r="M292" i="17"/>
  <c r="N292" i="17" s="1"/>
  <c r="O291" i="17"/>
  <c r="M291" i="17"/>
  <c r="N291" i="17" s="1"/>
  <c r="O290" i="17"/>
  <c r="M290" i="17"/>
  <c r="N290" i="17"/>
  <c r="O289" i="17"/>
  <c r="M289" i="17"/>
  <c r="N289" i="17" s="1"/>
  <c r="O288" i="17"/>
  <c r="M288" i="17"/>
  <c r="N288" i="17" s="1"/>
  <c r="O287" i="17"/>
  <c r="M287" i="17"/>
  <c r="N287" i="17"/>
  <c r="O286" i="17"/>
  <c r="M286" i="17"/>
  <c r="N286" i="17" s="1"/>
  <c r="O285" i="17"/>
  <c r="M285" i="17"/>
  <c r="N285" i="17" s="1"/>
  <c r="O284" i="17"/>
  <c r="M284" i="17"/>
  <c r="N284" i="17" s="1"/>
  <c r="O283" i="17"/>
  <c r="M283" i="17"/>
  <c r="N283" i="17" s="1"/>
  <c r="O282" i="17"/>
  <c r="M282" i="17"/>
  <c r="N282" i="17" s="1"/>
  <c r="O281" i="17"/>
  <c r="M281" i="17"/>
  <c r="N281" i="17" s="1"/>
  <c r="O280" i="17"/>
  <c r="M280" i="17"/>
  <c r="N280" i="17" s="1"/>
  <c r="O279" i="17"/>
  <c r="M279" i="17"/>
  <c r="N279" i="17" s="1"/>
  <c r="O278" i="17"/>
  <c r="M278" i="17"/>
  <c r="N278" i="17" s="1"/>
  <c r="O277" i="17"/>
  <c r="M277" i="17"/>
  <c r="N277" i="17" s="1"/>
  <c r="O276" i="17"/>
  <c r="M276" i="17"/>
  <c r="N276" i="17" s="1"/>
  <c r="O275" i="17"/>
  <c r="M275" i="17"/>
  <c r="N275" i="17" s="1"/>
  <c r="O274" i="17"/>
  <c r="M274" i="17"/>
  <c r="N274" i="17" s="1"/>
  <c r="O273" i="17"/>
  <c r="M273" i="17"/>
  <c r="N273" i="17" s="1"/>
  <c r="O272" i="17"/>
  <c r="M272" i="17"/>
  <c r="N272" i="17" s="1"/>
  <c r="O271" i="17"/>
  <c r="M271" i="17"/>
  <c r="N271" i="17" s="1"/>
  <c r="O270" i="17"/>
  <c r="M270" i="17"/>
  <c r="N270" i="17" s="1"/>
  <c r="O269" i="17"/>
  <c r="M269" i="17"/>
  <c r="N269" i="17" s="1"/>
  <c r="O268" i="17"/>
  <c r="M268" i="17"/>
  <c r="N268" i="17" s="1"/>
  <c r="O267" i="17"/>
  <c r="M267" i="17"/>
  <c r="N267" i="17"/>
  <c r="O266" i="17"/>
  <c r="M266" i="17"/>
  <c r="N266" i="17" s="1"/>
  <c r="O265" i="17"/>
  <c r="M265" i="17"/>
  <c r="N265" i="17" s="1"/>
  <c r="O264" i="17"/>
  <c r="M264" i="17"/>
  <c r="N264" i="17"/>
  <c r="O263" i="17"/>
  <c r="M263" i="17"/>
  <c r="N263" i="17" s="1"/>
  <c r="O262" i="17"/>
  <c r="M262" i="17"/>
  <c r="N262" i="17" s="1"/>
  <c r="O261" i="17"/>
  <c r="M261" i="17"/>
  <c r="N261" i="17"/>
  <c r="O260" i="17"/>
  <c r="M260" i="17"/>
  <c r="N260" i="17" s="1"/>
  <c r="O259" i="17"/>
  <c r="M259" i="17"/>
  <c r="N259" i="17"/>
  <c r="O258" i="17"/>
  <c r="M258" i="17"/>
  <c r="N258" i="17"/>
  <c r="O257" i="17"/>
  <c r="M257" i="17"/>
  <c r="N257" i="17" s="1"/>
  <c r="O256" i="17"/>
  <c r="M256" i="17"/>
  <c r="N256" i="17"/>
  <c r="O255" i="17"/>
  <c r="M255" i="17"/>
  <c r="N255" i="17"/>
  <c r="O254" i="17"/>
  <c r="M254" i="17"/>
  <c r="N254" i="17" s="1"/>
  <c r="O253" i="17"/>
  <c r="M253" i="17"/>
  <c r="N253" i="17" s="1"/>
  <c r="O252" i="17"/>
  <c r="M252" i="17"/>
  <c r="N252" i="17" s="1"/>
  <c r="O251" i="17"/>
  <c r="M251" i="17"/>
  <c r="N251" i="17" s="1"/>
  <c r="O250" i="17"/>
  <c r="M250" i="17"/>
  <c r="N250" i="17" s="1"/>
  <c r="O249" i="17"/>
  <c r="M249" i="17"/>
  <c r="N249" i="17" s="1"/>
  <c r="O248" i="17"/>
  <c r="M248" i="17"/>
  <c r="N248" i="17"/>
  <c r="O247" i="17"/>
  <c r="M247" i="17"/>
  <c r="N247" i="17" s="1"/>
  <c r="O246" i="17"/>
  <c r="M246" i="17"/>
  <c r="N246" i="17" s="1"/>
  <c r="O245" i="17"/>
  <c r="M245" i="17"/>
  <c r="N245" i="17" s="1"/>
  <c r="O244" i="17"/>
  <c r="M244" i="17"/>
  <c r="N244" i="17" s="1"/>
  <c r="O243" i="17"/>
  <c r="M243" i="17"/>
  <c r="N243" i="17"/>
  <c r="O242" i="17"/>
  <c r="M242" i="17"/>
  <c r="N242" i="17" s="1"/>
  <c r="O241" i="17"/>
  <c r="M241" i="17"/>
  <c r="N241" i="17" s="1"/>
  <c r="O240" i="17"/>
  <c r="M240" i="17"/>
  <c r="N240" i="17"/>
  <c r="O239" i="17"/>
  <c r="M239" i="17"/>
  <c r="N239" i="17" s="1"/>
  <c r="O238" i="17"/>
  <c r="M238" i="17"/>
  <c r="N238" i="17" s="1"/>
  <c r="O237" i="17"/>
  <c r="M237" i="17"/>
  <c r="N237" i="17"/>
  <c r="O236" i="17"/>
  <c r="M236" i="17"/>
  <c r="N236" i="17" s="1"/>
  <c r="O235" i="17"/>
  <c r="M235" i="17"/>
  <c r="N235" i="17" s="1"/>
  <c r="O234" i="17"/>
  <c r="M234" i="17"/>
  <c r="N234" i="17"/>
  <c r="O233" i="17"/>
  <c r="M233" i="17"/>
  <c r="N233" i="17" s="1"/>
  <c r="O232" i="17"/>
  <c r="M232" i="17"/>
  <c r="N232" i="17" s="1"/>
  <c r="O231" i="17"/>
  <c r="M231" i="17"/>
  <c r="N231" i="17"/>
  <c r="O230" i="17"/>
  <c r="M230" i="17"/>
  <c r="N230" i="17" s="1"/>
  <c r="O229" i="17"/>
  <c r="M229" i="17"/>
  <c r="N229" i="17" s="1"/>
  <c r="O228" i="17"/>
  <c r="M228" i="17"/>
  <c r="N228" i="17" s="1"/>
  <c r="O227" i="17"/>
  <c r="M227" i="17"/>
  <c r="N227" i="17" s="1"/>
  <c r="O226" i="17"/>
  <c r="M226" i="17"/>
  <c r="N226" i="17" s="1"/>
  <c r="O225" i="17"/>
  <c r="M225" i="17"/>
  <c r="N225" i="17" s="1"/>
  <c r="O224" i="17"/>
  <c r="M224" i="17"/>
  <c r="N224" i="17" s="1"/>
  <c r="O223" i="17"/>
  <c r="M223" i="17"/>
  <c r="N223" i="17" s="1"/>
  <c r="O222" i="17"/>
  <c r="M222" i="17"/>
  <c r="N222" i="17" s="1"/>
  <c r="O221" i="17"/>
  <c r="M221" i="17"/>
  <c r="N221" i="17" s="1"/>
  <c r="O220" i="17"/>
  <c r="M220" i="17"/>
  <c r="N220" i="17" s="1"/>
  <c r="O219" i="17"/>
  <c r="M219" i="17"/>
  <c r="N219" i="17"/>
  <c r="O218" i="17"/>
  <c r="M218" i="17"/>
  <c r="N218" i="17" s="1"/>
  <c r="O217" i="17"/>
  <c r="M217" i="17"/>
  <c r="N217" i="17" s="1"/>
  <c r="O216" i="17"/>
  <c r="M216" i="17"/>
  <c r="N216" i="17"/>
  <c r="O215" i="17"/>
  <c r="M215" i="17"/>
  <c r="N215" i="17" s="1"/>
  <c r="O214" i="17"/>
  <c r="M214" i="17"/>
  <c r="N214" i="17" s="1"/>
  <c r="O213" i="17"/>
  <c r="M213" i="17"/>
  <c r="N213" i="17"/>
  <c r="O212" i="17"/>
  <c r="M212" i="17"/>
  <c r="N212" i="17" s="1"/>
  <c r="O211" i="17"/>
  <c r="M211" i="17"/>
  <c r="N211" i="17"/>
  <c r="O210" i="17"/>
  <c r="M210" i="17"/>
  <c r="N210" i="17"/>
  <c r="O209" i="17"/>
  <c r="M209" i="17"/>
  <c r="N209" i="17" s="1"/>
  <c r="O208" i="17"/>
  <c r="M208" i="17"/>
  <c r="N208" i="17"/>
  <c r="O207" i="17"/>
  <c r="M207" i="17"/>
  <c r="N207" i="17"/>
  <c r="O206" i="17"/>
  <c r="M206" i="17"/>
  <c r="N206" i="17" s="1"/>
  <c r="O205" i="17"/>
  <c r="M205" i="17"/>
  <c r="N205" i="17"/>
  <c r="O204" i="17"/>
  <c r="M204" i="17"/>
  <c r="N204" i="17" s="1"/>
  <c r="O203" i="17"/>
  <c r="M203" i="17"/>
  <c r="N203" i="17"/>
  <c r="O202" i="17"/>
  <c r="M202" i="17"/>
  <c r="N202" i="17"/>
  <c r="O201" i="17"/>
  <c r="M201" i="17"/>
  <c r="N201" i="17" s="1"/>
  <c r="O200" i="17"/>
  <c r="M200" i="17"/>
  <c r="N200" i="17"/>
  <c r="O199" i="17"/>
  <c r="M199" i="17"/>
  <c r="N199" i="17"/>
  <c r="O198" i="17"/>
  <c r="M198" i="17"/>
  <c r="N198" i="17" s="1"/>
  <c r="O197" i="17"/>
  <c r="M197" i="17"/>
  <c r="N197" i="17"/>
  <c r="O196" i="17"/>
  <c r="M196" i="17"/>
  <c r="N196" i="17" s="1"/>
  <c r="O195" i="17"/>
  <c r="M195" i="17"/>
  <c r="N195" i="17"/>
  <c r="O194" i="17"/>
  <c r="M194" i="17"/>
  <c r="N194" i="17"/>
  <c r="O193" i="17"/>
  <c r="M193" i="17"/>
  <c r="N193" i="17" s="1"/>
  <c r="O192" i="17"/>
  <c r="M192" i="17"/>
  <c r="N192" i="17"/>
  <c r="O191" i="17"/>
  <c r="M191" i="17"/>
  <c r="N191" i="17"/>
  <c r="O190" i="17"/>
  <c r="M190" i="17"/>
  <c r="N190" i="17" s="1"/>
  <c r="O189" i="17"/>
  <c r="M189" i="17"/>
  <c r="N189" i="17" s="1"/>
  <c r="O188" i="17"/>
  <c r="M188" i="17"/>
  <c r="N188" i="17" s="1"/>
  <c r="O187" i="17"/>
  <c r="M187" i="17"/>
  <c r="N187" i="17" s="1"/>
  <c r="O186" i="17"/>
  <c r="M186" i="17"/>
  <c r="N186" i="17" s="1"/>
  <c r="O185" i="17"/>
  <c r="M185" i="17"/>
  <c r="N185" i="17" s="1"/>
  <c r="O184" i="17"/>
  <c r="M184" i="17"/>
  <c r="N184" i="17"/>
  <c r="O183" i="17"/>
  <c r="M183" i="17"/>
  <c r="N183" i="17" s="1"/>
  <c r="O182" i="17"/>
  <c r="M182" i="17"/>
  <c r="N182" i="17" s="1"/>
  <c r="O181" i="17"/>
  <c r="M181" i="17"/>
  <c r="N181" i="17"/>
  <c r="O180" i="17"/>
  <c r="M180" i="17"/>
  <c r="N180" i="17" s="1"/>
  <c r="O179" i="17"/>
  <c r="M179" i="17"/>
  <c r="N179" i="17" s="1"/>
  <c r="O178" i="17"/>
  <c r="M178" i="17"/>
  <c r="N178" i="17"/>
  <c r="O177" i="17"/>
  <c r="M177" i="17"/>
  <c r="N177" i="17" s="1"/>
  <c r="O176" i="17"/>
  <c r="M176" i="17"/>
  <c r="N176" i="17" s="1"/>
  <c r="O175" i="17"/>
  <c r="M175" i="17"/>
  <c r="N175" i="17"/>
  <c r="O174" i="17"/>
  <c r="M174" i="17"/>
  <c r="N174" i="17" s="1"/>
  <c r="O173" i="17"/>
  <c r="M173" i="17"/>
  <c r="N173" i="17" s="1"/>
  <c r="O172" i="17"/>
  <c r="M172" i="17"/>
  <c r="N172" i="17" s="1"/>
  <c r="O171" i="17"/>
  <c r="M171" i="17"/>
  <c r="N171" i="17" s="1"/>
  <c r="O170" i="17"/>
  <c r="M170" i="17"/>
  <c r="N170" i="17" s="1"/>
  <c r="O169" i="17"/>
  <c r="M169" i="17"/>
  <c r="N169" i="17" s="1"/>
  <c r="O168" i="17"/>
  <c r="M168" i="17"/>
  <c r="N168" i="17" s="1"/>
  <c r="O167" i="17"/>
  <c r="M167" i="17"/>
  <c r="N167" i="17" s="1"/>
  <c r="O166" i="17"/>
  <c r="M166" i="17"/>
  <c r="N166" i="17" s="1"/>
  <c r="O165" i="17"/>
  <c r="M165" i="17"/>
  <c r="N165" i="17" s="1"/>
  <c r="O164" i="17"/>
  <c r="M164" i="17"/>
  <c r="N164" i="17" s="1"/>
  <c r="O163" i="17"/>
  <c r="M163" i="17"/>
  <c r="N163" i="17"/>
  <c r="O162" i="17"/>
  <c r="M162" i="17"/>
  <c r="N162" i="17" s="1"/>
  <c r="O161" i="17"/>
  <c r="M161" i="17"/>
  <c r="N161" i="17" s="1"/>
  <c r="O160" i="17"/>
  <c r="M160" i="17"/>
  <c r="N160" i="17"/>
  <c r="O159" i="17"/>
  <c r="M159" i="17"/>
  <c r="N159" i="17" s="1"/>
  <c r="O158" i="17"/>
  <c r="M158" i="17"/>
  <c r="N158" i="17" s="1"/>
  <c r="O157" i="17"/>
  <c r="M157" i="17"/>
  <c r="N157" i="17"/>
  <c r="O156" i="17"/>
  <c r="M156" i="17"/>
  <c r="N156" i="17" s="1"/>
  <c r="O155" i="17"/>
  <c r="M155" i="17"/>
  <c r="N155" i="17"/>
  <c r="O154" i="17"/>
  <c r="M154" i="17"/>
  <c r="N154" i="17"/>
  <c r="O153" i="17"/>
  <c r="M153" i="17"/>
  <c r="N153" i="17" s="1"/>
  <c r="O152" i="17"/>
  <c r="M152" i="17"/>
  <c r="N152" i="17"/>
  <c r="O151" i="17"/>
  <c r="M151" i="17"/>
  <c r="N151" i="17"/>
  <c r="O150" i="17"/>
  <c r="M150" i="17"/>
  <c r="N150" i="17" s="1"/>
  <c r="O149" i="17"/>
  <c r="M149" i="17"/>
  <c r="N149" i="17"/>
  <c r="O148" i="17"/>
  <c r="M148" i="17"/>
  <c r="N148" i="17" s="1"/>
  <c r="O147" i="17"/>
  <c r="M147" i="17"/>
  <c r="N147" i="17"/>
  <c r="O146" i="17"/>
  <c r="M146" i="17"/>
  <c r="N146" i="17"/>
  <c r="O145" i="17"/>
  <c r="M145" i="17"/>
  <c r="N145" i="17" s="1"/>
  <c r="O144" i="17"/>
  <c r="M144" i="17"/>
  <c r="N144" i="17"/>
  <c r="O143" i="17"/>
  <c r="M143" i="17"/>
  <c r="N143" i="17"/>
  <c r="O142" i="17"/>
  <c r="M142" i="17"/>
  <c r="N142" i="17" s="1"/>
  <c r="O141" i="17"/>
  <c r="M141" i="17"/>
  <c r="N141" i="17"/>
  <c r="O140" i="17"/>
  <c r="M140" i="17"/>
  <c r="N140" i="17" s="1"/>
  <c r="O139" i="17"/>
  <c r="M139" i="17"/>
  <c r="N139" i="17"/>
  <c r="O138" i="17"/>
  <c r="M138" i="17"/>
  <c r="N138" i="17"/>
  <c r="O137" i="17"/>
  <c r="M137" i="17"/>
  <c r="N137" i="17" s="1"/>
  <c r="O136" i="17"/>
  <c r="M136" i="17"/>
  <c r="N136" i="17"/>
  <c r="O135" i="17"/>
  <c r="M135" i="17"/>
  <c r="N135" i="17"/>
  <c r="O134" i="17"/>
  <c r="M134" i="17"/>
  <c r="N134" i="17" s="1"/>
  <c r="O133" i="17"/>
  <c r="M133" i="17"/>
  <c r="N133" i="17"/>
  <c r="O132" i="17"/>
  <c r="M132" i="17"/>
  <c r="N132" i="17" s="1"/>
  <c r="O131" i="17"/>
  <c r="M131" i="17"/>
  <c r="N131" i="17"/>
  <c r="O130" i="17"/>
  <c r="M130" i="17"/>
  <c r="N130" i="17"/>
  <c r="O129" i="17"/>
  <c r="M129" i="17"/>
  <c r="N129" i="17" s="1"/>
  <c r="O128" i="17"/>
  <c r="M128" i="17"/>
  <c r="N128" i="17"/>
  <c r="O127" i="17"/>
  <c r="M127" i="17"/>
  <c r="N127" i="17"/>
  <c r="O126" i="17"/>
  <c r="M126" i="17"/>
  <c r="N126" i="17" s="1"/>
  <c r="O125" i="17"/>
  <c r="M125" i="17"/>
  <c r="N125" i="17" s="1"/>
  <c r="O124" i="17"/>
  <c r="M124" i="17"/>
  <c r="N124" i="17" s="1"/>
  <c r="O123" i="17"/>
  <c r="M123" i="17"/>
  <c r="N123" i="17" s="1"/>
  <c r="O122" i="17"/>
  <c r="M122" i="17"/>
  <c r="N122" i="17" s="1"/>
  <c r="O121" i="17"/>
  <c r="M121" i="17"/>
  <c r="N121" i="17" s="1"/>
  <c r="O120" i="17"/>
  <c r="M120" i="17"/>
  <c r="N120" i="17"/>
  <c r="O119" i="17"/>
  <c r="M119" i="17"/>
  <c r="N119" i="17" s="1"/>
  <c r="O118" i="17"/>
  <c r="M118" i="17"/>
  <c r="N118" i="17" s="1"/>
  <c r="O117" i="17"/>
  <c r="M117" i="17"/>
  <c r="N117" i="17" s="1"/>
  <c r="O116" i="17"/>
  <c r="M116" i="17"/>
  <c r="N116" i="17" s="1"/>
  <c r="O115" i="17"/>
  <c r="M115" i="17"/>
  <c r="N115" i="17" s="1"/>
  <c r="O114" i="17"/>
  <c r="M114" i="17"/>
  <c r="N114" i="17" s="1"/>
  <c r="O113" i="17"/>
  <c r="M113" i="17"/>
  <c r="N113" i="17" s="1"/>
  <c r="O112" i="17"/>
  <c r="M112" i="17"/>
  <c r="N112" i="17" s="1"/>
  <c r="O111" i="17"/>
  <c r="M111" i="17"/>
  <c r="N111" i="17" s="1"/>
  <c r="O110" i="17"/>
  <c r="M110" i="17"/>
  <c r="N110" i="17" s="1"/>
  <c r="O109" i="17"/>
  <c r="M109" i="17"/>
  <c r="N109" i="17" s="1"/>
  <c r="O108" i="17"/>
  <c r="M108" i="17"/>
  <c r="N108" i="17" s="1"/>
  <c r="O107" i="17"/>
  <c r="M107" i="17"/>
  <c r="N107" i="17"/>
  <c r="O106" i="17"/>
  <c r="M106" i="17"/>
  <c r="N106" i="17" s="1"/>
  <c r="O105" i="17"/>
  <c r="M105" i="17"/>
  <c r="N105" i="17" s="1"/>
  <c r="O104" i="17"/>
  <c r="M104" i="17"/>
  <c r="N104" i="17"/>
  <c r="O103" i="17"/>
  <c r="M103" i="17"/>
  <c r="N103" i="17" s="1"/>
  <c r="O102" i="17"/>
  <c r="M102" i="17"/>
  <c r="N102" i="17" s="1"/>
  <c r="O101" i="17"/>
  <c r="M101" i="17"/>
  <c r="N101" i="17"/>
  <c r="O100" i="17"/>
  <c r="M100" i="17"/>
  <c r="N100" i="17" s="1"/>
  <c r="O99" i="17"/>
  <c r="M99" i="17"/>
  <c r="N99" i="17"/>
  <c r="O98" i="17"/>
  <c r="M98" i="17"/>
  <c r="N98" i="17"/>
  <c r="O97" i="17"/>
  <c r="M97" i="17"/>
  <c r="N97" i="17" s="1"/>
  <c r="O96" i="17"/>
  <c r="M96" i="17"/>
  <c r="N96" i="17"/>
  <c r="O95" i="17"/>
  <c r="M95" i="17"/>
  <c r="N95" i="17"/>
  <c r="O94" i="17"/>
  <c r="M94" i="17"/>
  <c r="N94" i="17" s="1"/>
  <c r="O93" i="17"/>
  <c r="M93" i="17"/>
  <c r="N93" i="17"/>
  <c r="O92" i="17"/>
  <c r="M92" i="17"/>
  <c r="N92" i="17" s="1"/>
  <c r="O91" i="17"/>
  <c r="M91" i="17"/>
  <c r="N91" i="17"/>
  <c r="O90" i="17"/>
  <c r="M90" i="17"/>
  <c r="N90" i="17"/>
  <c r="O89" i="17"/>
  <c r="M89" i="17"/>
  <c r="N89" i="17" s="1"/>
  <c r="O88" i="17"/>
  <c r="M88" i="17"/>
  <c r="N88" i="17"/>
  <c r="O87" i="17"/>
  <c r="M87" i="17"/>
  <c r="N87" i="17"/>
  <c r="O86" i="17"/>
  <c r="M86" i="17"/>
  <c r="N86" i="17" s="1"/>
  <c r="O85" i="17"/>
  <c r="M85" i="17"/>
  <c r="N85" i="17"/>
  <c r="O84" i="17"/>
  <c r="M84" i="17"/>
  <c r="N84" i="17" s="1"/>
  <c r="O83" i="17"/>
  <c r="M83" i="17"/>
  <c r="N83" i="17"/>
  <c r="O82" i="17"/>
  <c r="M82" i="17"/>
  <c r="N82" i="17"/>
  <c r="O81" i="17"/>
  <c r="M81" i="17"/>
  <c r="N81" i="17" s="1"/>
  <c r="O80" i="17"/>
  <c r="M80" i="17"/>
  <c r="N80" i="17"/>
  <c r="O79" i="17"/>
  <c r="M79" i="17"/>
  <c r="N79" i="17"/>
  <c r="O78" i="17"/>
  <c r="M78" i="17"/>
  <c r="N78" i="17" s="1"/>
  <c r="O77" i="17"/>
  <c r="M77" i="17"/>
  <c r="N77" i="17"/>
  <c r="O76" i="17"/>
  <c r="M76" i="17"/>
  <c r="N76" i="17" s="1"/>
  <c r="O75" i="17"/>
  <c r="M75" i="17"/>
  <c r="N75" i="17"/>
  <c r="O74" i="17"/>
  <c r="M74" i="17"/>
  <c r="N74" i="17"/>
  <c r="O73" i="17"/>
  <c r="M73" i="17"/>
  <c r="N73" i="17" s="1"/>
  <c r="O72" i="17"/>
  <c r="M72" i="17"/>
  <c r="N72" i="17"/>
  <c r="O71" i="17"/>
  <c r="M71" i="17"/>
  <c r="N71" i="17"/>
  <c r="O70" i="17"/>
  <c r="M70" i="17"/>
  <c r="N70" i="17" s="1"/>
  <c r="O69" i="17"/>
  <c r="M69" i="17"/>
  <c r="N69" i="17"/>
  <c r="O68" i="17"/>
  <c r="M68" i="17"/>
  <c r="N68" i="17" s="1"/>
  <c r="O67" i="17"/>
  <c r="M67" i="17"/>
  <c r="N67" i="17"/>
  <c r="O66" i="17"/>
  <c r="M66" i="17"/>
  <c r="N66" i="17"/>
  <c r="O65" i="17"/>
  <c r="M65" i="17"/>
  <c r="N65" i="17" s="1"/>
  <c r="O64" i="17"/>
  <c r="M64" i="17"/>
  <c r="N64" i="17"/>
  <c r="O63" i="17"/>
  <c r="M63" i="17"/>
  <c r="N63" i="17"/>
  <c r="O62" i="17"/>
  <c r="M62" i="17"/>
  <c r="N62" i="17" s="1"/>
  <c r="O61" i="17"/>
  <c r="M61" i="17"/>
  <c r="N61" i="17" s="1"/>
  <c r="O60" i="17"/>
  <c r="M60" i="17"/>
  <c r="N60" i="17" s="1"/>
  <c r="O59" i="17"/>
  <c r="M59" i="17"/>
  <c r="N59" i="17"/>
  <c r="O58" i="17"/>
  <c r="M58" i="17"/>
  <c r="N58" i="17" s="1"/>
  <c r="O57" i="17"/>
  <c r="M57" i="17"/>
  <c r="N57" i="17" s="1"/>
  <c r="O56" i="17"/>
  <c r="M56" i="17"/>
  <c r="N56" i="17"/>
  <c r="O55" i="17"/>
  <c r="M55" i="17"/>
  <c r="N55" i="17" s="1"/>
  <c r="O54" i="17"/>
  <c r="M54" i="17"/>
  <c r="N54" i="17" s="1"/>
  <c r="O53" i="17"/>
  <c r="M53" i="17"/>
  <c r="N53" i="17" s="1"/>
  <c r="O52" i="17"/>
  <c r="M52" i="17"/>
  <c r="N52" i="17" s="1"/>
  <c r="O51" i="17"/>
  <c r="M51" i="17"/>
  <c r="N51" i="17" s="1"/>
  <c r="O50" i="17"/>
  <c r="M50" i="17"/>
  <c r="N50" i="17" s="1"/>
  <c r="O49" i="17"/>
  <c r="M49" i="17"/>
  <c r="N49" i="17" s="1"/>
  <c r="O48" i="17"/>
  <c r="M48" i="17"/>
  <c r="N48" i="17" s="1"/>
  <c r="O47" i="17"/>
  <c r="M47" i="17"/>
  <c r="N47" i="17" s="1"/>
  <c r="O46" i="17"/>
  <c r="M46" i="17"/>
  <c r="N46" i="17" s="1"/>
  <c r="O45" i="17"/>
  <c r="M45" i="17"/>
  <c r="N45" i="17" s="1"/>
  <c r="O44" i="17"/>
  <c r="M44" i="17"/>
  <c r="N44" i="17" s="1"/>
  <c r="O43" i="17"/>
  <c r="M43" i="17"/>
  <c r="N43" i="17"/>
  <c r="O42" i="17"/>
  <c r="M42" i="17"/>
  <c r="N42" i="17"/>
  <c r="O41" i="17"/>
  <c r="M41" i="17"/>
  <c r="N41" i="17" s="1"/>
  <c r="O40" i="17"/>
  <c r="M40" i="17"/>
  <c r="N40" i="17"/>
  <c r="O39" i="17"/>
  <c r="M39" i="17"/>
  <c r="N39" i="17"/>
  <c r="O38" i="17"/>
  <c r="M38" i="17"/>
  <c r="N38" i="17" s="1"/>
  <c r="O37" i="17"/>
  <c r="M37" i="17"/>
  <c r="N37" i="17"/>
  <c r="O36" i="17"/>
  <c r="M36" i="17"/>
  <c r="N36" i="17" s="1"/>
  <c r="O35" i="17"/>
  <c r="M35" i="17"/>
  <c r="N35" i="17"/>
  <c r="O34" i="17"/>
  <c r="M34" i="17"/>
  <c r="N34" i="17"/>
  <c r="O33" i="17"/>
  <c r="M33" i="17"/>
  <c r="N33" i="17" s="1"/>
  <c r="O32" i="17"/>
  <c r="M32" i="17"/>
  <c r="N32" i="17"/>
  <c r="O31" i="17"/>
  <c r="M31" i="17"/>
  <c r="N31" i="17"/>
  <c r="O30" i="17"/>
  <c r="M30" i="17"/>
  <c r="N30" i="17" s="1"/>
  <c r="O29" i="17"/>
  <c r="M29" i="17"/>
  <c r="N29" i="17"/>
  <c r="O28" i="17"/>
  <c r="M28" i="17"/>
  <c r="N28" i="17" s="1"/>
  <c r="O27" i="17"/>
  <c r="M27" i="17"/>
  <c r="N27" i="17"/>
  <c r="O26" i="17"/>
  <c r="M26" i="17"/>
  <c r="N26" i="17"/>
  <c r="O25" i="17"/>
  <c r="M25" i="17"/>
  <c r="N25" i="17" s="1"/>
  <c r="O24" i="17"/>
  <c r="M24" i="17"/>
  <c r="N24" i="17"/>
  <c r="O23" i="17"/>
  <c r="M23" i="17"/>
  <c r="N23" i="17"/>
  <c r="O22" i="17"/>
  <c r="M22" i="17"/>
  <c r="N22" i="17" s="1"/>
  <c r="O21" i="17"/>
  <c r="M21" i="17"/>
  <c r="N21" i="17"/>
  <c r="O20" i="17"/>
  <c r="M20" i="17"/>
  <c r="N20" i="17" s="1"/>
  <c r="O19" i="17"/>
  <c r="M19" i="17"/>
  <c r="N19" i="17"/>
  <c r="O18" i="17"/>
  <c r="M18" i="17"/>
  <c r="N18" i="17"/>
  <c r="O17" i="17"/>
  <c r="M17" i="17"/>
  <c r="N17" i="17" s="1"/>
  <c r="O16" i="17"/>
  <c r="M16" i="17"/>
  <c r="N16" i="17"/>
  <c r="O15" i="17"/>
  <c r="M15" i="17"/>
  <c r="N15" i="17"/>
  <c r="O14" i="17"/>
  <c r="M14" i="17"/>
  <c r="N14" i="17" s="1"/>
  <c r="O13" i="17"/>
  <c r="M13" i="17"/>
  <c r="N13" i="17"/>
  <c r="O12" i="17"/>
  <c r="M12" i="17"/>
  <c r="N12" i="17" s="1"/>
  <c r="O11" i="17"/>
  <c r="M11" i="17"/>
  <c r="N11" i="17"/>
  <c r="O10" i="17"/>
  <c r="M10" i="17"/>
  <c r="N10" i="17"/>
  <c r="O9" i="17"/>
  <c r="M9" i="17"/>
  <c r="N9" i="17" s="1"/>
  <c r="O8" i="17"/>
  <c r="M8" i="17"/>
  <c r="N8" i="17"/>
  <c r="O7" i="17"/>
  <c r="M7" i="17"/>
  <c r="N7" i="17"/>
  <c r="O6" i="17"/>
  <c r="M6" i="17"/>
  <c r="N6" i="17" s="1"/>
  <c r="O5" i="17"/>
  <c r="M5" i="17"/>
  <c r="N5" i="17"/>
  <c r="O4" i="17"/>
  <c r="M4" i="17"/>
  <c r="N4" i="17" s="1"/>
  <c r="O3" i="17"/>
  <c r="M3" i="17"/>
  <c r="N3" i="17" s="1"/>
  <c r="L38" i="9"/>
  <c r="L45" i="9" s="1"/>
  <c r="K38" i="9"/>
  <c r="K45" i="9" s="1"/>
  <c r="J38" i="9"/>
  <c r="J45" i="9" s="1"/>
  <c r="N38" i="9"/>
  <c r="N45" i="9" s="1"/>
  <c r="O38" i="9"/>
  <c r="O45" i="9" s="1"/>
  <c r="P38" i="9"/>
  <c r="P45" i="9" s="1"/>
  <c r="Q38" i="9"/>
  <c r="Q45" i="9" s="1"/>
  <c r="M38" i="9"/>
  <c r="M45" i="9" s="1"/>
  <c r="B37" i="9"/>
  <c r="B44" i="9" s="1"/>
  <c r="N6" i="25" l="1"/>
  <c r="C14" i="9"/>
  <c r="O25" i="25"/>
  <c r="N16" i="25"/>
  <c r="C5" i="9"/>
  <c r="F47" i="9"/>
  <c r="N26" i="25"/>
  <c r="O10" i="9" l="1"/>
  <c r="O5" i="9"/>
  <c r="M49" i="9" s="1"/>
  <c r="N49" i="9" s="1"/>
  <c r="O49" i="9" s="1"/>
  <c r="P49" i="9" s="1"/>
  <c r="Q49" i="9" s="1"/>
  <c r="N10" i="9"/>
  <c r="Q10" i="9"/>
  <c r="P10" i="9"/>
  <c r="M10" i="9"/>
  <c r="Q39" i="9" l="1"/>
  <c r="Q46" i="9"/>
  <c r="Q13" i="9"/>
  <c r="N46" i="9"/>
  <c r="N39" i="9"/>
  <c r="N13" i="9"/>
  <c r="M39" i="9"/>
  <c r="M46" i="9"/>
  <c r="M13" i="9"/>
  <c r="P13" i="9"/>
  <c r="P46" i="9"/>
  <c r="P39" i="9"/>
  <c r="O13" i="9"/>
  <c r="O39" i="9"/>
  <c r="O46" i="9"/>
</calcChain>
</file>

<file path=xl/sharedStrings.xml><?xml version="1.0" encoding="utf-8"?>
<sst xmlns="http://schemas.openxmlformats.org/spreadsheetml/2006/main" count="4420" uniqueCount="827">
  <si>
    <t>AGWSR</t>
  </si>
  <si>
    <t>A-H-S-T</t>
  </si>
  <si>
    <t>BCLUW</t>
  </si>
  <si>
    <t>CAL</t>
  </si>
  <si>
    <t>GMG</t>
  </si>
  <si>
    <t>PCM</t>
  </si>
  <si>
    <t>Central</t>
  </si>
  <si>
    <t>H-L-V</t>
  </si>
  <si>
    <t>Adair-Casey</t>
  </si>
  <si>
    <t>Adel DeSoto Minburn</t>
  </si>
  <si>
    <t>Akron Westfield</t>
  </si>
  <si>
    <t>Albert City-Truesdale</t>
  </si>
  <si>
    <t>Albia</t>
  </si>
  <si>
    <t>Alburnett</t>
  </si>
  <si>
    <t>Alden</t>
  </si>
  <si>
    <t>Algona</t>
  </si>
  <si>
    <t>Allamakee</t>
  </si>
  <si>
    <t>North Butler</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</si>
  <si>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</si>
  <si>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</si>
  <si>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</si>
  <si>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</si>
  <si>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</si>
  <si>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</si>
  <si>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</si>
  <si>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</si>
  <si>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</si>
  <si>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</si>
  <si>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</si>
  <si>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</si>
  <si>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</si>
  <si>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</si>
  <si>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</si>
  <si>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</si>
  <si>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</si>
  <si>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</si>
  <si>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</si>
  <si>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</si>
  <si>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</si>
  <si>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</si>
  <si>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</si>
  <si>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West Hancock</t>
  </si>
  <si>
    <t>Brooklyn-Guernsey-Malcom</t>
  </si>
  <si>
    <t>North Iowa</t>
  </si>
  <si>
    <t>Burlington</t>
  </si>
  <si>
    <t>CAM</t>
  </si>
  <si>
    <t>Calamus-Wheatland</t>
  </si>
  <si>
    <t>Camanche</t>
  </si>
  <si>
    <t>Cardinal</t>
  </si>
  <si>
    <t>Carlisle</t>
  </si>
  <si>
    <t>Carroll</t>
  </si>
  <si>
    <t>Cedar Falls</t>
  </si>
  <si>
    <t>Cedar Rapids</t>
  </si>
  <si>
    <t>Center Point-Urbana</t>
  </si>
  <si>
    <t>Centerville</t>
  </si>
  <si>
    <t>Central Lee</t>
  </si>
  <si>
    <t>Central Clinton</t>
  </si>
  <si>
    <t>Central City</t>
  </si>
  <si>
    <t>Central Decatur</t>
  </si>
  <si>
    <t>Central Lyon</t>
  </si>
  <si>
    <t>Chariton</t>
  </si>
  <si>
    <t>Charles City</t>
  </si>
  <si>
    <t>Charter Oak-Ute</t>
  </si>
  <si>
    <t>Cherokee</t>
  </si>
  <si>
    <t>Clarinda</t>
  </si>
  <si>
    <t>Clarke</t>
  </si>
  <si>
    <t>Clarksville</t>
  </si>
  <si>
    <t>Clay Central-Everly</t>
  </si>
  <si>
    <t>Clear Creek Amana</t>
  </si>
  <si>
    <t>Clearfield</t>
  </si>
  <si>
    <t>Clear Lake</t>
  </si>
  <si>
    <t>Clinton</t>
  </si>
  <si>
    <t>Colfax-Mingo</t>
  </si>
  <si>
    <t>College</t>
  </si>
  <si>
    <t>Collins-Maxwell</t>
  </si>
  <si>
    <t>Columbus</t>
  </si>
  <si>
    <t>Coon Rapids-Bayard</t>
  </si>
  <si>
    <t>Corning</t>
  </si>
  <si>
    <t>Corwith-Wesley</t>
  </si>
  <si>
    <t>Council Bluffs</t>
  </si>
  <si>
    <t>Creston</t>
  </si>
  <si>
    <t>Dallas Center-Grimes</t>
  </si>
  <si>
    <t>Danville</t>
  </si>
  <si>
    <t>Davenport</t>
  </si>
  <si>
    <t>Davis County</t>
  </si>
  <si>
    <t>Delwood</t>
  </si>
  <si>
    <t>Denison</t>
  </si>
  <si>
    <t>Denver</t>
  </si>
  <si>
    <t>Des Moines Independent</t>
  </si>
  <si>
    <t>Diagonal</t>
  </si>
  <si>
    <t>Dike-New Hartford</t>
  </si>
  <si>
    <t>Dows</t>
  </si>
  <si>
    <t>Dubuque</t>
  </si>
  <si>
    <t>Dunkerton</t>
  </si>
  <si>
    <t>Boyer Valley</t>
  </si>
  <si>
    <t>Durant</t>
  </si>
  <si>
    <t>Eagle Grove</t>
  </si>
  <si>
    <t>Earlham</t>
  </si>
  <si>
    <t>East Buchanan</t>
  </si>
  <si>
    <t>East Greene</t>
  </si>
  <si>
    <t>East Union</t>
  </si>
  <si>
    <t>Eastern Allamakee</t>
  </si>
  <si>
    <t>River Valley</t>
  </si>
  <si>
    <t>Edgewood-Colesburg</t>
  </si>
  <si>
    <t>Eldora-New Providence</t>
  </si>
  <si>
    <t>Elk Horn-Kimballton</t>
  </si>
  <si>
    <t>Emmetsburg</t>
  </si>
  <si>
    <t>English Valleys</t>
  </si>
  <si>
    <t>Essex</t>
  </si>
  <si>
    <t>Fairfield</t>
  </si>
  <si>
    <t>Farragut</t>
  </si>
  <si>
    <t>Forest City</t>
  </si>
  <si>
    <t>Fort Dodge</t>
  </si>
  <si>
    <t>Fort Madison</t>
  </si>
  <si>
    <t>Fredericksburg</t>
  </si>
  <si>
    <t>Fremont-Mills</t>
  </si>
  <si>
    <t>Galva-Holstein</t>
  </si>
  <si>
    <t>Garner-Hayfield</t>
  </si>
  <si>
    <t>George-Little Rock</t>
  </si>
  <si>
    <t>Gilbert</t>
  </si>
  <si>
    <t>Gilmore City-Bradgate</t>
  </si>
  <si>
    <t>Gladbrook-Reinbeck</t>
  </si>
  <si>
    <t>Glenwood</t>
  </si>
  <si>
    <t>Glidden-Ralston</t>
  </si>
  <si>
    <t>Graettinger-Terril</t>
  </si>
  <si>
    <t>Nodaway Valley</t>
  </si>
  <si>
    <t>Grinnell-Newburg</t>
  </si>
  <si>
    <t>Griswold</t>
  </si>
  <si>
    <t>Grundy Center</t>
  </si>
  <si>
    <t>Guthrie Center</t>
  </si>
  <si>
    <t>Clayton Ridge</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</si>
  <si>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</si>
  <si>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</si>
  <si>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</si>
  <si>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</si>
  <si>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</si>
  <si>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</si>
  <si>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</si>
  <si>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</si>
  <si>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</si>
  <si>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</si>
  <si>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</si>
  <si>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</si>
  <si>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</si>
  <si>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</si>
  <si>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</si>
  <si>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</si>
  <si>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</si>
  <si>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</si>
  <si>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IKM-Manning</t>
  </si>
  <si>
    <t>Jesup</t>
  </si>
  <si>
    <t>Johnston</t>
  </si>
  <si>
    <t>Keokuk</t>
  </si>
  <si>
    <t>Keota</t>
  </si>
  <si>
    <t>Kingsley-Pierson</t>
  </si>
  <si>
    <t>Knoxville</t>
  </si>
  <si>
    <t>Lake Mills</t>
  </si>
  <si>
    <t>Lamoni</t>
  </si>
  <si>
    <t>Laurens-Marathon</t>
  </si>
  <si>
    <t>Lawton-Bronson</t>
  </si>
  <si>
    <t>East Marshall</t>
  </si>
  <si>
    <t>Le Mars</t>
  </si>
  <si>
    <t>Lenox</t>
  </si>
  <si>
    <t>Lewis Central</t>
  </si>
  <si>
    <t>North Cedar</t>
  </si>
  <si>
    <t>Linn-Mar</t>
  </si>
  <si>
    <t>Lisbon</t>
  </si>
  <si>
    <t>Logan-Magnolia</t>
  </si>
  <si>
    <t>Lone Tree</t>
  </si>
  <si>
    <t>Louisa-Muscatine</t>
  </si>
  <si>
    <t>LuVerne</t>
  </si>
  <si>
    <t>Lynnville-Sully</t>
  </si>
  <si>
    <t>Madrid</t>
  </si>
  <si>
    <t>East Mills</t>
  </si>
  <si>
    <t>Manson Northwest Webster</t>
  </si>
  <si>
    <t>Maquoketa</t>
  </si>
  <si>
    <t>Maquoketa Valley</t>
  </si>
  <si>
    <t>Marcus-Meriden-Cleghorn</t>
  </si>
  <si>
    <t>Marshalltown</t>
  </si>
  <si>
    <t>Martensdale-St Marys</t>
  </si>
  <si>
    <t>Mason City</t>
  </si>
  <si>
    <t>MOC-Floyd Valley</t>
  </si>
  <si>
    <t>Mediapolis</t>
  </si>
  <si>
    <t>Melcher-Dallas</t>
  </si>
  <si>
    <t>Midland</t>
  </si>
  <si>
    <t>Mid-Prairie</t>
  </si>
  <si>
    <t>Missouri Valley</t>
  </si>
  <si>
    <t>MFL MarMac</t>
  </si>
  <si>
    <t>Montezuma</t>
  </si>
  <si>
    <t>Monticello</t>
  </si>
  <si>
    <t>Moravia</t>
  </si>
  <si>
    <t>Mormon Trail</t>
  </si>
  <si>
    <t>Morning Sun</t>
  </si>
  <si>
    <t>Moulton-Udell</t>
  </si>
  <si>
    <t>Mount Ayr</t>
  </si>
  <si>
    <t>Mount Pleasant</t>
  </si>
  <si>
    <t>Mount Vernon</t>
  </si>
  <si>
    <t>Murray</t>
  </si>
  <si>
    <t>Muscatine</t>
  </si>
  <si>
    <t>Nashua-Plainfield</t>
  </si>
  <si>
    <t>Nevada</t>
  </si>
  <si>
    <t>Newell-Fonda</t>
  </si>
  <si>
    <t>New Hampton</t>
  </si>
  <si>
    <t>New London</t>
  </si>
  <si>
    <t>Newton</t>
  </si>
  <si>
    <t>Central Springs</t>
  </si>
  <si>
    <t>Northeast</t>
  </si>
  <si>
    <t>North Fayette</t>
  </si>
  <si>
    <t>Northeast Hamilton</t>
  </si>
  <si>
    <t>North Mahaska</t>
  </si>
  <si>
    <t>North Linn</t>
  </si>
  <si>
    <t>North Kossuth</t>
  </si>
  <si>
    <t>North Polk</t>
  </si>
  <si>
    <t>North Scott</t>
  </si>
  <si>
    <t>North Tama County</t>
  </si>
  <si>
    <t>North Winneshiek</t>
  </si>
  <si>
    <t>Northwood-Kensett</t>
  </si>
  <si>
    <t>Norwalk</t>
  </si>
  <si>
    <t>Odebolt-Arthur</t>
  </si>
  <si>
    <t>Oelwein</t>
  </si>
  <si>
    <t>Ogden</t>
  </si>
  <si>
    <t>Okoboji</t>
  </si>
  <si>
    <t>Orient-Macksburg</t>
  </si>
  <si>
    <t>Osage</t>
  </si>
  <si>
    <t>Oskaloosa</t>
  </si>
  <si>
    <t>Ottumwa</t>
  </si>
  <si>
    <t>Panorama</t>
  </si>
  <si>
    <t>Paton-Churdan</t>
  </si>
  <si>
    <t>Pekin</t>
  </si>
  <si>
    <t>Pella</t>
  </si>
  <si>
    <t>Perry</t>
  </si>
  <si>
    <t>Pleasant Valley</t>
  </si>
  <si>
    <t>Pleasantville</t>
  </si>
  <si>
    <t>Pocahontas Area</t>
  </si>
  <si>
    <t>Postville</t>
  </si>
  <si>
    <t>Prairie Valley</t>
  </si>
  <si>
    <t>Prescott</t>
  </si>
  <si>
    <t>Preston</t>
  </si>
  <si>
    <t>Red Oak</t>
  </si>
  <si>
    <t>Remsen-Union</t>
  </si>
  <si>
    <t>Riceville</t>
  </si>
  <si>
    <t>Riverside</t>
  </si>
  <si>
    <t>Rock Valley</t>
  </si>
  <si>
    <t>Rockwell City-Lytton</t>
  </si>
  <si>
    <t>Roland-Story</t>
  </si>
  <si>
    <t>Rudd-Rockford-Marble Rk</t>
  </si>
  <si>
    <t>Ruthven-Ayrshire</t>
  </si>
  <si>
    <t>St Ansgar</t>
  </si>
  <si>
    <t>Saydel</t>
  </si>
  <si>
    <t>Schaller-Crestland</t>
  </si>
  <si>
    <t>Schleswig</t>
  </si>
  <si>
    <t>Sentral</t>
  </si>
  <si>
    <t>Sergeant Bluff-Luton</t>
  </si>
  <si>
    <t>Seymour</t>
  </si>
  <si>
    <t>Sheldon</t>
  </si>
  <si>
    <t>Shenandoah</t>
  </si>
  <si>
    <t>Sibley-Ocheyedan</t>
  </si>
  <si>
    <t>Sidney</t>
  </si>
  <si>
    <t>Sigourney</t>
  </si>
  <si>
    <t>Sioux Center</t>
  </si>
  <si>
    <t>Sioux Central</t>
  </si>
  <si>
    <t>Sioux City</t>
  </si>
  <si>
    <t>Solon</t>
  </si>
  <si>
    <t>Southeast Warren</t>
  </si>
  <si>
    <t>South Hamilton</t>
  </si>
  <si>
    <t>Southeast Webster Grand</t>
  </si>
  <si>
    <t>South Page</t>
  </si>
  <si>
    <t>South Tama County</t>
  </si>
  <si>
    <t>South O'Brien</t>
  </si>
  <si>
    <t>South Winneshiek</t>
  </si>
  <si>
    <t>Southeast Polk</t>
  </si>
  <si>
    <t>Spencer</t>
  </si>
  <si>
    <t>Spirit Lake</t>
  </si>
  <si>
    <t>Springville</t>
  </si>
  <si>
    <t>Stanton</t>
  </si>
  <si>
    <t>Starmont</t>
  </si>
  <si>
    <t>Storm Lake</t>
  </si>
  <si>
    <t>Stratford</t>
  </si>
  <si>
    <t>West Central Valley</t>
  </si>
  <si>
    <t>Tipton</t>
  </si>
  <si>
    <t>Treynor</t>
  </si>
  <si>
    <t>Tri-Center</t>
  </si>
  <si>
    <t>Tri-County</t>
  </si>
  <si>
    <t>Tripoli</t>
  </si>
  <si>
    <t>Turkey Valley</t>
  </si>
  <si>
    <t>Twin Cedars</t>
  </si>
  <si>
    <t>Twin Rivers</t>
  </si>
  <si>
    <t>Underwood</t>
  </si>
  <si>
    <t>Union</t>
  </si>
  <si>
    <t>United</t>
  </si>
  <si>
    <t>Urbandale</t>
  </si>
  <si>
    <t>Valley</t>
  </si>
  <si>
    <t>Van Buren</t>
  </si>
  <si>
    <t>Van Meter</t>
  </si>
  <si>
    <t>Ventura</t>
  </si>
  <si>
    <t>Villisca</t>
  </si>
  <si>
    <t>Vinton-Shellsburg</t>
  </si>
  <si>
    <t>Waco</t>
  </si>
  <si>
    <t>East Sac County</t>
  </si>
  <si>
    <t>Walnut</t>
  </si>
  <si>
    <t>Wapello</t>
  </si>
  <si>
    <t>Wapsie Valley</t>
  </si>
  <si>
    <t>Washington</t>
  </si>
  <si>
    <t>Waterloo</t>
  </si>
  <si>
    <t>Waukee</t>
  </si>
  <si>
    <t>Waverly-Shell Rock</t>
  </si>
  <si>
    <t>Wayne</t>
  </si>
  <si>
    <t>Webster City</t>
  </si>
  <si>
    <t>West Bend-Mallard</t>
  </si>
  <si>
    <t>West Branch</t>
  </si>
  <si>
    <t>West Central</t>
  </si>
  <si>
    <t>West Delaware County</t>
  </si>
  <si>
    <t>West Des Moines</t>
  </si>
  <si>
    <t>Western Dubuque</t>
  </si>
  <si>
    <t>West Harrison</t>
  </si>
  <si>
    <t>West Liberty</t>
  </si>
  <si>
    <t>West Lyon</t>
  </si>
  <si>
    <t>West Marshall</t>
  </si>
  <si>
    <t>West Monona</t>
  </si>
  <si>
    <t>West Sioux</t>
  </si>
  <si>
    <t>Westwood</t>
  </si>
  <si>
    <t>Whiting</t>
  </si>
  <si>
    <t>Williamsburg</t>
  </si>
  <si>
    <t>Wilton</t>
  </si>
  <si>
    <t>Winfield-Mt Union</t>
  </si>
  <si>
    <t>Winterset</t>
  </si>
  <si>
    <t>Woden-Crystal Lake</t>
  </si>
  <si>
    <t>Woodbine</t>
  </si>
  <si>
    <t>Woodbury Central</t>
  </si>
  <si>
    <t>Woodward-Granger</t>
  </si>
  <si>
    <t>ADAIR-CASEY</t>
  </si>
  <si>
    <t>AKRON-WESTFIELD</t>
  </si>
  <si>
    <t>ALBERT CITY-TRUESDALE</t>
  </si>
  <si>
    <t>ALBIA</t>
  </si>
  <si>
    <t>ALBURNETT</t>
  </si>
  <si>
    <t>ALDEN</t>
  </si>
  <si>
    <t>ALGONA</t>
  </si>
  <si>
    <t>ALLAMAKEE</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</si>
  <si>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</si>
  <si>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</si>
  <si>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</si>
  <si>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</si>
  <si>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</si>
  <si>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</si>
  <si>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</si>
  <si>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</si>
  <si>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</si>
  <si>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</si>
  <si>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</si>
  <si>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</si>
  <si>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</si>
  <si>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</si>
  <si>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</si>
  <si>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</si>
  <si>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</si>
  <si>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</si>
  <si>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</si>
  <si>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</si>
  <si>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</si>
  <si>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</si>
  <si>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</si>
  <si>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BOYER VALLEY</t>
  </si>
  <si>
    <t>BROOKLYN-GUERNSEY-MALCOM</t>
  </si>
  <si>
    <t>BURLINGTON</t>
  </si>
  <si>
    <t>CAMANCHE</t>
  </si>
  <si>
    <t>CARDINAL</t>
  </si>
  <si>
    <t>CARLISLE</t>
  </si>
  <si>
    <t>CARROLL</t>
  </si>
  <si>
    <t>CEDAR FALLS</t>
  </si>
  <si>
    <t>CEDAR RAPIDS</t>
  </si>
  <si>
    <t>CENTER POINT-URBANA</t>
  </si>
  <si>
    <t>CENTERVILLE</t>
  </si>
  <si>
    <t>CENTRAL CITY</t>
  </si>
  <si>
    <t>CENTRAL CLAYTON</t>
  </si>
  <si>
    <t>CENTRAL CLINTON</t>
  </si>
  <si>
    <t>CENTRAL DECATUR</t>
  </si>
  <si>
    <t>CENTRAL LEE</t>
  </si>
  <si>
    <t>CENTRAL LYON</t>
  </si>
  <si>
    <t>CHARITON</t>
  </si>
  <si>
    <t>CHARLES CITY</t>
  </si>
  <si>
    <t>CHARTER OAK-UTE</t>
  </si>
  <si>
    <t>CHEROKEE</t>
  </si>
  <si>
    <t>CLARINDA</t>
  </si>
  <si>
    <t>CLARKE</t>
  </si>
  <si>
    <t>CLARKSVILLE</t>
  </si>
  <si>
    <t>CLAY CENTRAL-EVERLY</t>
  </si>
  <si>
    <t>CLAYTON RIDGE</t>
  </si>
  <si>
    <t>CLEAR LAKE</t>
  </si>
  <si>
    <t>CLINTON</t>
  </si>
  <si>
    <t>COLFAX-MINGO</t>
  </si>
  <si>
    <t>COLLEGE</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</si>
  <si>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</si>
  <si>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</si>
  <si>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</si>
  <si>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</si>
  <si>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</si>
  <si>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</si>
  <si>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</si>
  <si>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</si>
  <si>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</si>
  <si>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</si>
  <si>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</si>
  <si>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</si>
  <si>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</si>
  <si>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</si>
  <si>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</si>
  <si>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</si>
  <si>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</si>
  <si>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DUBUQUE</t>
  </si>
  <si>
    <t>DUNKERTON</t>
  </si>
  <si>
    <t>DURANT</t>
  </si>
  <si>
    <t>EAGLE GROVE</t>
  </si>
  <si>
    <t>EARLHAM</t>
  </si>
  <si>
    <t>EAST BUCHANAN</t>
  </si>
  <si>
    <t>EAST MARSHALL</t>
  </si>
  <si>
    <t>EAST SAC COUNTY</t>
  </si>
  <si>
    <t>EAST UNION</t>
  </si>
  <si>
    <t>EASTERN ALLAMAKEE</t>
  </si>
  <si>
    <t>EDGEWOOD-COLESBURG</t>
  </si>
  <si>
    <t>ELDORA-NEW PROVIDENCE</t>
  </si>
  <si>
    <t>EMMETSBURG</t>
  </si>
  <si>
    <t>ESSEX</t>
  </si>
  <si>
    <t>ESTHERVILLE-LINCOLN CENTRAL</t>
  </si>
  <si>
    <t>FAIRFIELD</t>
  </si>
  <si>
    <t>FARRAGUT</t>
  </si>
  <si>
    <t>FOREST CITY</t>
  </si>
  <si>
    <t>FORT DODGE</t>
  </si>
  <si>
    <t>FORT MADISON</t>
  </si>
  <si>
    <t>FREMONT-MILLS</t>
  </si>
  <si>
    <t>GALVA-HOLSTEIN</t>
  </si>
  <si>
    <t>GEORGE-LITTLE ROCK</t>
  </si>
  <si>
    <t>GILBERT</t>
  </si>
  <si>
    <t>GILMORE CITY-BRADGATE</t>
  </si>
  <si>
    <t>GLADBROOK-REINBECK</t>
  </si>
  <si>
    <t>GLENWOOD</t>
  </si>
  <si>
    <t>GLIDDEN-RALSTON</t>
  </si>
  <si>
    <t>GRINNELL-NEWBURG</t>
  </si>
  <si>
    <t>GRISWOLD</t>
  </si>
  <si>
    <t>GRUNDY CENTER</t>
  </si>
  <si>
    <t>GUTHRIE CENTER</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</si>
  <si>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</si>
  <si>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</si>
  <si>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</si>
  <si>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</si>
  <si>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</si>
  <si>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</si>
  <si>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</si>
  <si>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</si>
  <si>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</si>
  <si>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</si>
  <si>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</si>
  <si>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</si>
  <si>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</si>
  <si>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</si>
  <si>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</si>
  <si>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</si>
  <si>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</si>
  <si>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</si>
  <si>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</si>
  <si>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</si>
  <si>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</si>
  <si>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</si>
  <si>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</si>
  <si>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</si>
  <si>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</si>
  <si>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</si>
  <si>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</si>
  <si>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</si>
  <si>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</si>
  <si>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</si>
  <si>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</si>
  <si>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</si>
  <si>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</si>
  <si>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</si>
  <si>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</si>
  <si>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</si>
  <si>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</si>
  <si>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LU VERNE</t>
  </si>
  <si>
    <t>LYNNVILLE-SULLY</t>
  </si>
  <si>
    <t>MADRID</t>
  </si>
  <si>
    <t>MANSON-NORTHWEST WEBSTER</t>
  </si>
  <si>
    <t>MAQUOKETA</t>
  </si>
  <si>
    <t>MAQUOKETA VALLEY</t>
  </si>
  <si>
    <t>MARCUS-MERIDEN CLEGHORN</t>
  </si>
  <si>
    <t>MARION</t>
  </si>
  <si>
    <t>MARSHALLTOWN</t>
  </si>
  <si>
    <t>MARTENSDALE-ST MARYS</t>
  </si>
  <si>
    <t>MASON CITY</t>
  </si>
  <si>
    <t>MEDIAPOLIS</t>
  </si>
  <si>
    <t>MELCHER-DALLAS</t>
  </si>
  <si>
    <t>MIDLAND</t>
  </si>
  <si>
    <t>MID-PRAIRIE</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</si>
  <si>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</si>
  <si>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</si>
  <si>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</si>
  <si>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</si>
  <si>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</si>
  <si>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</si>
  <si>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</si>
  <si>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</si>
  <si>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</si>
  <si>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</si>
  <si>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</si>
  <si>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</si>
  <si>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</si>
  <si>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</si>
  <si>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</si>
  <si>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</si>
  <si>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</si>
  <si>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</si>
  <si>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</si>
  <si>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NORTH CEDAR</t>
  </si>
  <si>
    <t>NORTH FAYETTE</t>
  </si>
  <si>
    <t>NORTH IOWA</t>
  </si>
  <si>
    <t>NORTH KOSSUTH</t>
  </si>
  <si>
    <t>NORTH LINN</t>
  </si>
  <si>
    <t>NORTH MAHASKA</t>
  </si>
  <si>
    <t>NORTH POLK</t>
  </si>
  <si>
    <t>NORTH SCOTT</t>
  </si>
  <si>
    <t>NORTH TAMA</t>
  </si>
  <si>
    <t>NORTH WINNESHIEK</t>
  </si>
  <si>
    <t>NORTHEAST</t>
  </si>
  <si>
    <t>NORTHEAST HAMILTON</t>
  </si>
  <si>
    <t>NORTHWOOD-KENSETT</t>
  </si>
  <si>
    <t>NORWALK</t>
  </si>
  <si>
    <t>ODEBOLT-ARTHUR</t>
  </si>
  <si>
    <t>OELWEIN</t>
  </si>
  <si>
    <t>OGDEN</t>
  </si>
  <si>
    <t>OKOBOJI</t>
  </si>
  <si>
    <t>OLIN</t>
  </si>
  <si>
    <t>ORIENT-MACKSBURG</t>
  </si>
  <si>
    <t>OSAGE</t>
  </si>
  <si>
    <t>OSKALOOSA</t>
  </si>
  <si>
    <t>OTTUMWA</t>
  </si>
  <si>
    <t>PANORAMA</t>
  </si>
  <si>
    <t>PATON-CHURDAN</t>
  </si>
  <si>
    <t>PEKIN</t>
  </si>
  <si>
    <t>PELLA</t>
  </si>
  <si>
    <t>PERRY</t>
  </si>
  <si>
    <t>PLEASANT VALLEY</t>
  </si>
  <si>
    <t>PLEASANTVILLE</t>
  </si>
  <si>
    <t>POSTVILLE</t>
  </si>
  <si>
    <t>PRAIRIE VALLEY</t>
  </si>
  <si>
    <t>PRESCOTT</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</si>
  <si>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</si>
  <si>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</si>
  <si>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</si>
  <si>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</si>
  <si>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</si>
  <si>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</si>
  <si>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</si>
  <si>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</si>
  <si>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</si>
  <si>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</si>
  <si>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</si>
  <si>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</si>
  <si>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</si>
  <si>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</si>
  <si>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</si>
  <si>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</si>
  <si>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</si>
  <si>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</si>
  <si>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</si>
  <si>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</si>
  <si>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</si>
  <si>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</si>
  <si>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</si>
  <si>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HAMILTON</t>
  </si>
  <si>
    <t>SOUTH O'BRIEN</t>
  </si>
  <si>
    <t>SOUTH PAGE</t>
  </si>
  <si>
    <t>SOUTH TAMA</t>
  </si>
  <si>
    <t>SOUTH WINNESHIEK</t>
  </si>
  <si>
    <t>SOUTHEAST POLK</t>
  </si>
  <si>
    <t>SOUTHEAST WARREN</t>
  </si>
  <si>
    <t>SOUTHEAST WEBSTER-GRAND</t>
  </si>
  <si>
    <t>SPENCER</t>
  </si>
  <si>
    <t>SPIRIT LAKE</t>
  </si>
  <si>
    <t>SPRINGVILLE</t>
  </si>
  <si>
    <t>ST ANSGAR</t>
  </si>
  <si>
    <t>STANTON</t>
  </si>
  <si>
    <t>STARMONT</t>
  </si>
  <si>
    <t>STORM LAKE</t>
  </si>
  <si>
    <t>STRATFORD</t>
  </si>
  <si>
    <t>TIPTON</t>
  </si>
  <si>
    <t>TREYNOR</t>
  </si>
  <si>
    <t>TRI-CENTER</t>
  </si>
  <si>
    <t>TRI-COUNTY</t>
  </si>
  <si>
    <t>TRIPOLI</t>
  </si>
  <si>
    <t>TURKEY VALLEY</t>
  </si>
  <si>
    <t>TWIN CEDARS</t>
  </si>
  <si>
    <t>TWIN RIVERS</t>
  </si>
  <si>
    <t>UNDERWOOD</t>
  </si>
  <si>
    <t>UNION</t>
  </si>
  <si>
    <t>UNITED</t>
  </si>
  <si>
    <t>URBANDALE</t>
  </si>
  <si>
    <t>VALLEY</t>
  </si>
  <si>
    <t>VAN METER</t>
  </si>
  <si>
    <t>VILLISCA</t>
  </si>
  <si>
    <t>VINTON-SHELLSBURG</t>
  </si>
  <si>
    <t>WACO</t>
  </si>
  <si>
    <t>WALNUT</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</si>
  <si>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</si>
  <si>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</si>
  <si>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</si>
  <si>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</si>
  <si>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</si>
  <si>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</si>
  <si>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</si>
  <si>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</si>
  <si>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</si>
  <si>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</si>
  <si>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</si>
  <si>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</si>
  <si>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</si>
  <si>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</si>
  <si>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</si>
  <si>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</si>
  <si>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</si>
  <si>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</si>
  <si>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</si>
  <si>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</si>
  <si>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</si>
  <si>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</si>
  <si>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</si>
  <si>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</si>
  <si>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</si>
  <si>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</si>
  <si>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</si>
  <si>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</si>
  <si>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</si>
  <si>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</si>
  <si>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WOODBURY CENTRAL</t>
  </si>
  <si>
    <t>WOODWARD-GRANGER</t>
  </si>
  <si>
    <t>Number</t>
  </si>
  <si>
    <t>Percent</t>
  </si>
  <si>
    <t>EDDYVILLE-BLAKESBURG-FREMONT</t>
  </si>
  <si>
    <t>CALAMUS/WHEATLAND</t>
  </si>
  <si>
    <t xml:space="preserve">CLEAR CREEK-AMANA </t>
  </si>
  <si>
    <t>HLV</t>
  </si>
  <si>
    <t>IKM-MANNING</t>
  </si>
  <si>
    <t>MFL MAR MAC</t>
  </si>
  <si>
    <t>4%-5%</t>
  </si>
  <si>
    <t>Zero</t>
  </si>
  <si>
    <t xml:space="preserve">                                                  </t>
  </si>
  <si>
    <t xml:space="preserve">                                                                   </t>
  </si>
  <si>
    <t xml:space="preserve">DIKE-NEW HARTFORD </t>
  </si>
  <si>
    <t>1. "Returning dropouts" are resident pupils who have been enrolled in a public or nonpublic school in any of grades seven through twelve who withdrew from school for a reason other than transfer to another school or school district and who subsequently enrolled in a public school in the district.</t>
  </si>
  <si>
    <t>2. "Potential dropouts" are resident pupils who are enrolled in a public or nonpublic school who demonstrate poor school adjustment as indicated by two or more of the following:</t>
  </si>
  <si>
    <t>a. High rate of absenteeism, truancy, or frequent tardiness.</t>
  </si>
  <si>
    <t>b. Limited or no extracurricular participation or lack of identification with school, including but not limited to, expressed feelings of not belonging.</t>
  </si>
  <si>
    <t>c. Poor grades, including but not limited to, failing in one or more school subjects or grade levels.</t>
  </si>
  <si>
    <t>d. Low achievement scores in reading or mathematics which reflect achievement at least two years or more below grade level.</t>
  </si>
  <si>
    <t xml:space="preserve">Dropout prevention and learning supports utilize the same framework to identify needs, analyze data, provide supports and evaluate current practice. </t>
  </si>
  <si>
    <t xml:space="preserve">Interventions and services, such as counseling, monitoring, school restructuring, curriculum redesign, financial incentives, and community services are provided to eliminate barriers so students may be successful academically, personally and in a career or vocation. </t>
  </si>
  <si>
    <t>1. staying in school</t>
  </si>
  <si>
    <t>2. progressing in school</t>
  </si>
  <si>
    <t>3. completing school</t>
  </si>
  <si>
    <t>Definition of Potential and Returning Dropouts</t>
  </si>
  <si>
    <t>Dropout Prevention Program</t>
  </si>
  <si>
    <t>Dropout Prevention Property Tax Rate</t>
  </si>
  <si>
    <t>$.25-$.4999</t>
  </si>
  <si>
    <t>$.50-$.7499</t>
  </si>
  <si>
    <t>$.75-$.9999</t>
  </si>
  <si>
    <t>$1.00-$1.2499</t>
  </si>
  <si>
    <t>$1.25 &amp; Higher</t>
  </si>
  <si>
    <t>$.01-$.2499</t>
  </si>
  <si>
    <t>Dropout Prevention Percent Regular Program Cost Used</t>
  </si>
  <si>
    <t>Dropout % RPC</t>
  </si>
  <si>
    <t>1.5%-1.99%</t>
  </si>
  <si>
    <t>1%-1.499%</t>
  </si>
  <si>
    <t>2%-2.99%</t>
  </si>
  <si>
    <t>3%-3.99%</t>
  </si>
  <si>
    <t>.1%-.99%</t>
  </si>
  <si>
    <t xml:space="preserve">Dropout prevention interventions are school and community-based initiatives that aim to keep students in school and encourage them to complete their high school education. </t>
  </si>
  <si>
    <t>Each district should focus their resources on outcomes in the following three domains:</t>
  </si>
  <si>
    <t>SOUTH CENTRAL CALHOUN</t>
  </si>
  <si>
    <t>EXIRA-ELK HORN-KIMBALLTON</t>
  </si>
  <si>
    <t>NORTH UNION</t>
  </si>
  <si>
    <t>GREENE COUNTY</t>
  </si>
  <si>
    <t>North Union</t>
  </si>
  <si>
    <t>Clarion-Goldfield-Dows</t>
  </si>
  <si>
    <t>Greene County</t>
  </si>
  <si>
    <t>Sumner-Fredericksburg</t>
  </si>
  <si>
    <t>WOODBINE</t>
  </si>
  <si>
    <t>Easton Valley</t>
  </si>
  <si>
    <t>Obs</t>
  </si>
  <si>
    <t>dist</t>
  </si>
  <si>
    <t>tax_val</t>
  </si>
  <si>
    <t>l101</t>
  </si>
  <si>
    <t>dcpp</t>
  </si>
  <si>
    <t>d_o</t>
  </si>
  <si>
    <t>do_pt</t>
  </si>
  <si>
    <t>Colo-NESCO School</t>
  </si>
  <si>
    <t>Decorah Community</t>
  </si>
  <si>
    <t>Estherville Lincoln</t>
  </si>
  <si>
    <t>Janesville Consolidated</t>
  </si>
  <si>
    <t>Maple Valley-Anthon Oto</t>
  </si>
  <si>
    <t>Marion Independent</t>
  </si>
  <si>
    <t>Olin Consolidated</t>
  </si>
  <si>
    <t>South Central Calhoun</t>
  </si>
  <si>
    <t>West Burlington Ind</t>
  </si>
  <si>
    <t>West Fork CSD</t>
  </si>
  <si>
    <t>Max Potential</t>
  </si>
  <si>
    <t>rpdc</t>
  </si>
  <si>
    <t>Percent to Max</t>
  </si>
  <si>
    <t>Prog_Perc</t>
  </si>
  <si>
    <t>Maximum</t>
  </si>
  <si>
    <t>Median</t>
  </si>
  <si>
    <t>Minimum</t>
  </si>
  <si>
    <t>Armstrong-Ringsted</t>
  </si>
  <si>
    <t>Clarion-Goldfield</t>
  </si>
  <si>
    <t>Exira</t>
  </si>
  <si>
    <t>Jefferson-Scranton</t>
  </si>
  <si>
    <t>Southern Cal</t>
  </si>
  <si>
    <t>Sumner</t>
  </si>
  <si>
    <t>Titonka Consolidated</t>
  </si>
  <si>
    <t>DistrictName</t>
  </si>
  <si>
    <t>L101</t>
  </si>
  <si>
    <t>East Central</t>
  </si>
  <si>
    <t>Eddyville-Blakesburg-Fremont</t>
  </si>
  <si>
    <t>FY 2016 SCHOOL DISTRICT DROPOUT PREVENTION</t>
  </si>
  <si>
    <t xml:space="preserve">MAXIMUM MODIFIED ALLOWABLE GROWTH RATE </t>
  </si>
  <si>
    <t xml:space="preserve">ADEL-DESOTO-MINBURN </t>
  </si>
  <si>
    <t>CENTRAL SPRINGS</t>
  </si>
  <si>
    <t>CLARION-GOLDFIELD-DOWS</t>
  </si>
  <si>
    <t>EAST MILLS</t>
  </si>
  <si>
    <t>EASTON VALLEY</t>
  </si>
  <si>
    <t xml:space="preserve">ENGLISH VALLEYS </t>
  </si>
  <si>
    <t>GARNER-HAYFIELD-VENTURA</t>
  </si>
  <si>
    <t>GRAETTINGER-TERRIL</t>
  </si>
  <si>
    <t>MAPLE VALLEY-ANTHON OTO</t>
  </si>
  <si>
    <t xml:space="preserve">NODAWAY VALLEY </t>
  </si>
  <si>
    <t>NORTH BUTLER</t>
  </si>
  <si>
    <t>POCAHONTAS AREA</t>
  </si>
  <si>
    <t>SUMNER-FREDERICKSBURG</t>
  </si>
  <si>
    <t xml:space="preserve">VAN BUREN </t>
  </si>
  <si>
    <t>AHSTW</t>
  </si>
  <si>
    <t>Central De Witt</t>
  </si>
  <si>
    <t>FY 2017 SCHOOL DISTRICT DROPOUT PREVENTION</t>
  </si>
  <si>
    <t>Select School District from List Below:</t>
  </si>
  <si>
    <t>DE_Dist</t>
  </si>
  <si>
    <t>district_name</t>
  </si>
  <si>
    <t>de_dist</t>
  </si>
  <si>
    <t>Adel-Desoto-Minburn</t>
  </si>
  <si>
    <t>Akron-Westfield</t>
  </si>
  <si>
    <t>Alta-Aurelia</t>
  </si>
  <si>
    <t>Central Clayton</t>
  </si>
  <si>
    <t>Clear Creek-Amana</t>
  </si>
  <si>
    <t>College Community</t>
  </si>
  <si>
    <t>Colo-Nesco</t>
  </si>
  <si>
    <t>Decorah</t>
  </si>
  <si>
    <t>Des Moines</t>
  </si>
  <si>
    <t>Janesville</t>
  </si>
  <si>
    <t>Lu Verne</t>
  </si>
  <si>
    <t>MFL Mar Mac</t>
  </si>
  <si>
    <t>Marion</t>
  </si>
  <si>
    <t>Moc-Floyd Valley</t>
  </si>
  <si>
    <t>North Fayette Valley</t>
  </si>
  <si>
    <t>North Tama</t>
  </si>
  <si>
    <t>Olin</t>
  </si>
  <si>
    <t>South Tama</t>
  </si>
  <si>
    <t>West Burlington</t>
  </si>
  <si>
    <t>West Delaware Co</t>
  </si>
  <si>
    <t>West Fork</t>
  </si>
  <si>
    <t>Western Dubuque Co</t>
  </si>
  <si>
    <t>Max DO Perc</t>
  </si>
  <si>
    <t>MSA Amount</t>
  </si>
  <si>
    <t>Modified Supplemental Amount ( MSA - Local Property Tax Dollars) for Dropout Prevention</t>
  </si>
  <si>
    <t>FY 2019</t>
  </si>
  <si>
    <t>fy</t>
  </si>
  <si>
    <t>_TYPE_</t>
  </si>
  <si>
    <t>_FREQ_</t>
  </si>
  <si>
    <t>do_perc</t>
  </si>
  <si>
    <t>do_ptr</t>
  </si>
  <si>
    <t>code</t>
  </si>
  <si>
    <t xml:space="preserve">Use SAS Program:  </t>
  </si>
  <si>
    <t>Located at:</t>
  </si>
  <si>
    <t>Dropout Prevention Program funding</t>
  </si>
  <si>
    <t>$1-$49,999</t>
  </si>
  <si>
    <t>$50,000 - $99,999</t>
  </si>
  <si>
    <t>$100,000-$199,999</t>
  </si>
  <si>
    <t>$200,000-$349,999</t>
  </si>
  <si>
    <t>$350,000-$499,999</t>
  </si>
  <si>
    <t>$500,000 and up</t>
  </si>
  <si>
    <t>Dropout Prevention Dollars - MSA amount</t>
  </si>
  <si>
    <t>Analysis Variable : MSA</t>
  </si>
  <si>
    <t>DO MSA property tax rate</t>
  </si>
  <si>
    <t>do_Ptr</t>
  </si>
  <si>
    <t xml:space="preserve">Analysis Variable : </t>
  </si>
  <si>
    <t>MSA Dropout Tax Rate</t>
  </si>
  <si>
    <t>% of dopout used (dropout fudning/reg. program funding)</t>
  </si>
  <si>
    <t>Analysis Variable : do_perc_used</t>
  </si>
  <si>
    <t>B-G-M</t>
  </si>
  <si>
    <t>Estherville-Lincoln Cent.</t>
  </si>
  <si>
    <t>Garner-Hayfield-Vent.</t>
  </si>
  <si>
    <t>Manson-Northwest Webster</t>
  </si>
  <si>
    <t>Rudd-Rockford-Marble Rock</t>
  </si>
  <si>
    <t>Maximum Program Percentage:</t>
  </si>
  <si>
    <t>Professional development for all teachers and staff working with students and programs involving dropout prevention strategies, and beginning in FY 2020 professional development for administrators as well as employed or contracted psychologists, social workers or licensed mental health counselors are eligible expenditures.</t>
  </si>
  <si>
    <t>DOM School District #</t>
  </si>
  <si>
    <t>Exira-Elk Horn-Kimballton</t>
  </si>
  <si>
    <t>Marcus-Meriden Cleghorn</t>
  </si>
  <si>
    <t>OABCIG</t>
  </si>
  <si>
    <t>Southeast Webster-Grand</t>
  </si>
  <si>
    <t>General Information</t>
  </si>
  <si>
    <t xml:space="preserve">e. Children in grades kindergarten through three who meet the definition of at-risk children adopted by the department of education. </t>
  </si>
  <si>
    <t xml:space="preserve">Chargeable DOP costs (257.41) include salary and benefits for instructional staff, instructional support staff, guidance counselors or pro-rated compensation of staff based on the portion of time devoted to DOP programming. Propgrams addressing high rates of absenteeism, truancy or frequent tardiness are also chargeable DOP costs.  Research based resources, materials, software, supplies and purchased services that are specific to the DOP program as well as costs of providing district-wide, building-wide or grade-specific DOP programming targeted to pupils, and alternative programs or alternative school costs may be charged to the DOP program. And beginning in FY 2020, school security personnel or costs for any purpose determined by the board to directly benefit students participating in the approved DOP plan costs can be charged to the DOP program.  </t>
  </si>
  <si>
    <t>Estherville-Lincoln Central</t>
  </si>
  <si>
    <t>Garner-Hayfield-Ventura</t>
  </si>
  <si>
    <t>Van Buren County</t>
  </si>
  <si>
    <t>H:\WebPostings_IASB\FinFocus\SAS_Library\SAS_Programs_ForLibrary</t>
  </si>
  <si>
    <t>dropout_prev_FF_Run_v2.sas</t>
  </si>
  <si>
    <t>Southeast Valley</t>
  </si>
  <si>
    <t>Updated 7/10/2023 (used the new v2 program)</t>
  </si>
  <si>
    <t>FY24_Stats</t>
  </si>
  <si>
    <t>FY 2024 Max</t>
  </si>
  <si>
    <t>FY 2024 Median</t>
  </si>
  <si>
    <t>FY 2024 Min</t>
  </si>
  <si>
    <t>FY2021</t>
  </si>
  <si>
    <t>FY2022</t>
  </si>
  <si>
    <t>FY2023</t>
  </si>
  <si>
    <t>FY2024</t>
  </si>
  <si>
    <t>FY2025</t>
  </si>
  <si>
    <t>Fiscal Year 2025 Data</t>
  </si>
  <si>
    <t>Updated 7/10/2024</t>
  </si>
  <si>
    <t>FY 2025</t>
  </si>
  <si>
    <t>A board by resolution, needs to approve the district wide DOP plan (plan components listed in Iowa Code Section 257.38) including the DOP budget and associated modified supplemental amount (MSA).  A board must submit and certify to the School Budget Review Committee (SBRC)  by January 15 that the district DOP MSA funding requested and DOP budget complies with the district's board adopted plan and does not exceed the maximum percentage allowed less any prior year's carry over DOP funding. The SBRC must approve the MSA requested by March 15 prior to the budget year request. Dropout Prevention is funded annually on a basis of 25% or more from the district general fund dollars and up to 75% from modified allowable growth. The maximum percentage of MSA rate is 5% of regular program cost (without budget guarantee), but no higher than the highest rate used by a district in any year between FY 2010 and FY 2013. For those districts with rates less than 2.5 percent, the district can increase to 2.5 percent if expenditures are justified. (See district rate shown in red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</si>
</sst>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0000"/>
    <numFmt numFmtId="166" formatCode="0.0%"/>
    <numFmt numFmtId="167" formatCode="_(&quot;$&quot;* #,##0_);_(&quot;$&quot;* \(#,##0\);_(&quot;$&quot;* &quot;-&quot;??_);_(@_)"/>
    <numFmt numFmtId="168" formatCode="0.000"/>
    <numFmt numFmtId="169" formatCode="_(&quot;$&quot;* #,##0.0000_);_(&quot;$&quot;* \(#,##0.0000\);_(&quot;$&quot;* &quot;-&quot;??_);_(@_)"/>
  </numFmts>
  <fonts count="31" x14ac:knownFonts="1">
    <font>
      <sz val="11"/>
      <color theme="1"/>
      <name val="Calibri"/>
      <family val="2"/>
      <scheme val="minor"/>
    </font>
    <font>
      <sz val="11"/>
      <color indexed="8"/>
      <name val="Calibri"/>
      <family val="2"/>
    </font>
    <font>
      <sz val="10"/>
      <name val="Arial"/>
      <family val="2"/>
    </font>
    <font>
      <sz val="11"/>
      <name val="Arial"/>
      <family val="2"/>
    </font>
    <font>
      <b/>
      <sz val="9"/>
      <name val="Arial"/>
      <family val="2"/>
    </font>
    <font>
      <sz val="8"/>
      <name val="Calibri"/>
      <family val="2"/>
    </font>
    <font>
      <sz val="11"/>
      <color theme="1"/>
      <name val="Calibri"/>
      <family val="2"/>
      <scheme val="minor"/>
    </font>
    <font>
      <sz val="11"/>
      <color theme="1"/>
      <name val="Times New Roman"/>
      <family val="1"/>
    </font>
    <font>
      <sz val="11"/>
      <color theme="1"/>
      <name val="Arial"/>
      <family val="2"/>
    </font>
    <font>
      <b/>
      <sz val="11"/>
      <color theme="1"/>
      <name val="Arial"/>
      <family val="2"/>
    </font>
    <font>
      <sz val="11"/>
      <color rgb="FF000000"/>
      <name val="Arial"/>
      <family val="2"/>
    </font>
    <font>
      <b/>
      <sz val="11"/>
      <color rgb="FF000000"/>
      <name val="Arial"/>
      <family val="2"/>
    </font>
    <font>
      <b/>
      <sz val="28"/>
      <color rgb="FFDC6B27"/>
      <name val="Arial"/>
      <family val="2"/>
    </font>
    <font>
      <sz val="11"/>
      <color rgb="FFFF0000"/>
      <name val="Calibri"/>
      <family val="2"/>
      <scheme val="minor"/>
    </font>
    <font>
      <b/>
      <sz val="14"/>
      <color rgb="FFDC6B27"/>
      <name val="Arial"/>
      <family val="2"/>
    </font>
    <font>
      <sz val="10"/>
      <color rgb="FF000000"/>
      <name val="Arial"/>
      <family val="2"/>
    </font>
    <font>
      <b/>
      <sz val="9"/>
      <color rgb="FF000000"/>
      <name val="Arial"/>
      <family val="2"/>
    </font>
    <font>
      <b/>
      <sz val="8"/>
      <color rgb="FF000000"/>
      <name val="Arial"/>
      <family val="2"/>
    </font>
    <font>
      <sz val="8"/>
      <color theme="1"/>
      <name val="Arial"/>
      <family val="2"/>
    </font>
    <font>
      <sz val="9"/>
      <color theme="1"/>
      <name val="Arial"/>
      <family val="2"/>
    </font>
    <font>
      <sz val="10"/>
      <color theme="1"/>
      <name val="Calibri"/>
      <family val="2"/>
      <scheme val="minor"/>
    </font>
    <font>
      <b/>
      <sz val="11"/>
      <color rgb="FFFF0000"/>
      <name val="Calibri"/>
      <family val="2"/>
      <scheme val="minor"/>
    </font>
    <font>
      <b/>
      <sz val="12"/>
      <color theme="4" tint="-0.249977111117893"/>
      <name val="Arial"/>
      <family val="2"/>
    </font>
    <font>
      <b/>
      <sz val="12"/>
      <color theme="4" tint="-0.249977111117893"/>
      <name val="Calibri"/>
      <family val="2"/>
      <scheme val="minor"/>
    </font>
    <font>
      <sz val="12"/>
      <color theme="1"/>
      <name val="Calibri"/>
      <family val="2"/>
      <scheme val="minor"/>
    </font>
    <font>
      <b/>
      <sz val="16"/>
      <color theme="1"/>
      <name val="Arial"/>
      <family val="2"/>
    </font>
    <font>
      <sz val="16"/>
      <color theme="1"/>
      <name val="Calibri"/>
      <family val="2"/>
      <scheme val="minor"/>
    </font>
    <font>
      <sz val="11"/>
      <color rgb="FF005394"/>
      <name val="Arial"/>
      <family val="2"/>
    </font>
    <font>
      <b/>
      <sz val="10"/>
      <color theme="1"/>
      <name val="Courier New"/>
      <family val="3"/>
    </font>
    <font>
      <b/>
      <sz val="14"/>
      <name val="Arial"/>
      <family val="2"/>
    </font>
    <font>
      <sz val="14"/>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bgColor indexed="64"/>
      </patternFill>
    </fill>
  </fills>
  <borders count="5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rgb="FF4F493B"/>
      </left>
      <right/>
      <top style="medium">
        <color rgb="FF4F493B"/>
      </top>
      <bottom/>
      <diagonal/>
    </border>
    <border>
      <left/>
      <right/>
      <top style="medium">
        <color rgb="FF4F493B"/>
      </top>
      <bottom/>
      <diagonal/>
    </border>
    <border>
      <left style="medium">
        <color rgb="FF4F493B"/>
      </left>
      <right/>
      <top/>
      <bottom/>
      <diagonal/>
    </border>
  </borders>
  <cellStyleXfs count="5">
    <xf numFmtId="0" fontId="0" fillId="0" borderId="0"/>
    <xf numFmtId="43" fontId="1"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65">
    <xf numFmtId="0" fontId="0" fillId="0" borderId="0" xfId="0"/>
    <xf numFmtId="0" fontId="0" fillId="0" borderId="0" xfId="0" applyAlignment="1">
      <alignment horizontal="center"/>
    </xf>
    <xf numFmtId="0" fontId="7" fillId="0" borderId="0" xfId="0" applyFont="1" applyAlignment="1">
      <alignment vertical="center"/>
    </xf>
    <xf numFmtId="0" fontId="7" fillId="0" borderId="0" xfId="0" applyFont="1"/>
    <xf numFmtId="0" fontId="8" fillId="0" borderId="0" xfId="0" applyFont="1" applyAlignment="1">
      <alignment vertical="center"/>
    </xf>
    <xf numFmtId="165" fontId="3" fillId="0" borderId="1" xfId="0" applyNumberFormat="1" applyFont="1" applyBorder="1" applyAlignment="1">
      <alignment horizontal="center" vertical="center"/>
    </xf>
    <xf numFmtId="165" fontId="3" fillId="0" borderId="0" xfId="0" applyNumberFormat="1" applyFont="1" applyAlignment="1">
      <alignment horizontal="center" vertical="center"/>
    </xf>
    <xf numFmtId="0" fontId="8" fillId="0" borderId="0" xfId="0" applyFont="1" applyAlignment="1">
      <alignment horizontal="center" vertical="center" wrapText="1"/>
    </xf>
    <xf numFmtId="10" fontId="8" fillId="0" borderId="0" xfId="4" applyNumberFormat="1" applyFont="1" applyBorder="1" applyAlignment="1">
      <alignment horizontal="center" vertical="center" wrapText="1"/>
    </xf>
    <xf numFmtId="9" fontId="8" fillId="0" borderId="0" xfId="4" applyFont="1" applyBorder="1" applyAlignment="1">
      <alignment horizontal="center" vertical="center" wrapText="1"/>
    </xf>
    <xf numFmtId="10" fontId="8" fillId="0" borderId="0" xfId="4" applyNumberFormat="1" applyFont="1" applyBorder="1" applyAlignment="1">
      <alignment horizontal="center" vertical="center"/>
    </xf>
    <xf numFmtId="9" fontId="9" fillId="0" borderId="0" xfId="4"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vertical="center"/>
    </xf>
    <xf numFmtId="167" fontId="8" fillId="0" borderId="0" xfId="3" applyNumberFormat="1" applyFont="1" applyBorder="1" applyAlignment="1">
      <alignment horizontal="center" vertical="center"/>
    </xf>
    <xf numFmtId="0" fontId="8" fillId="0" borderId="0" xfId="0" applyFont="1"/>
    <xf numFmtId="164" fontId="8" fillId="0" borderId="0" xfId="1" applyNumberFormat="1" applyFont="1" applyBorder="1" applyAlignment="1">
      <alignment horizontal="center" vertical="center"/>
    </xf>
    <xf numFmtId="0" fontId="8" fillId="0" borderId="2" xfId="0" applyFont="1" applyBorder="1" applyAlignment="1">
      <alignment horizontal="left" vertical="center" wrapText="1"/>
    </xf>
    <xf numFmtId="1" fontId="8" fillId="0" borderId="2" xfId="4"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166" fontId="8" fillId="0" borderId="0" xfId="4" applyNumberFormat="1" applyFont="1" applyBorder="1" applyAlignment="1">
      <alignment horizontal="center" vertical="center"/>
    </xf>
    <xf numFmtId="2" fontId="8" fillId="0" borderId="0" xfId="4" applyNumberFormat="1" applyFont="1" applyBorder="1" applyAlignment="1">
      <alignment horizontal="center" vertical="center"/>
    </xf>
    <xf numFmtId="168" fontId="8" fillId="0" borderId="0" xfId="4" applyNumberFormat="1" applyFont="1" applyBorder="1" applyAlignment="1">
      <alignment horizontal="center" vertical="center"/>
    </xf>
    <xf numFmtId="49" fontId="8" fillId="0" borderId="2" xfId="0" applyNumberFormat="1" applyFont="1" applyBorder="1" applyAlignment="1">
      <alignment horizontal="center" vertical="center" wrapText="1"/>
    </xf>
    <xf numFmtId="166" fontId="9" fillId="0" borderId="0" xfId="4" applyNumberFormat="1" applyFont="1" applyFill="1" applyBorder="1" applyAlignment="1">
      <alignment horizontal="center" vertical="center"/>
    </xf>
    <xf numFmtId="0" fontId="10" fillId="0" borderId="0" xfId="0" applyFont="1" applyAlignment="1">
      <alignment vertical="top" wrapText="1"/>
    </xf>
    <xf numFmtId="0" fontId="11" fillId="0" borderId="44"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166" fontId="6" fillId="0" borderId="0" xfId="4" applyNumberFormat="1" applyFont="1"/>
    <xf numFmtId="166" fontId="0" fillId="0" borderId="0" xfId="0" applyNumberFormat="1"/>
    <xf numFmtId="165" fontId="0" fillId="0" borderId="0" xfId="0" applyNumberFormat="1"/>
    <xf numFmtId="0" fontId="12" fillId="0" borderId="0" xfId="0" applyFont="1" applyAlignment="1">
      <alignment horizontal="center" vertical="center"/>
    </xf>
    <xf numFmtId="0" fontId="13" fillId="0" borderId="0" xfId="0" applyFont="1"/>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5" fillId="3" borderId="0" xfId="0" applyFont="1" applyFill="1"/>
    <xf numFmtId="0" fontId="15" fillId="0" borderId="0" xfId="0" applyFont="1"/>
    <xf numFmtId="166" fontId="15" fillId="3" borderId="0" xfId="4" applyNumberFormat="1" applyFont="1" applyFill="1" applyBorder="1" applyAlignment="1"/>
    <xf numFmtId="166" fontId="15" fillId="4" borderId="0" xfId="4" applyNumberFormat="1" applyFont="1" applyFill="1" applyBorder="1" applyAlignment="1"/>
    <xf numFmtId="0" fontId="4" fillId="2" borderId="2" xfId="0" applyFont="1" applyFill="1" applyBorder="1" applyAlignment="1">
      <alignment horizontal="center" vertical="center"/>
    </xf>
    <xf numFmtId="0" fontId="0" fillId="0" borderId="0" xfId="0" applyAlignment="1">
      <alignment horizontal="right"/>
    </xf>
    <xf numFmtId="0" fontId="16" fillId="4" borderId="47" xfId="0" applyFont="1" applyFill="1" applyBorder="1" applyAlignment="1">
      <alignment horizontal="center" vertical="top" wrapText="1"/>
    </xf>
    <xf numFmtId="0" fontId="16" fillId="4" borderId="48" xfId="0" applyFont="1" applyFill="1" applyBorder="1" applyAlignment="1">
      <alignment horizontal="center" vertical="top" wrapText="1"/>
    </xf>
    <xf numFmtId="0" fontId="15" fillId="5" borderId="0" xfId="0" applyFont="1" applyFill="1"/>
    <xf numFmtId="0" fontId="11" fillId="4" borderId="47" xfId="0" applyFont="1" applyFill="1" applyBorder="1" applyAlignment="1">
      <alignment horizontal="center" vertical="top" wrapText="1"/>
    </xf>
    <xf numFmtId="0" fontId="11" fillId="4" borderId="48" xfId="0" applyFont="1" applyFill="1" applyBorder="1" applyAlignment="1">
      <alignment horizontal="center" vertical="top" wrapText="1"/>
    </xf>
    <xf numFmtId="9" fontId="17" fillId="4" borderId="48" xfId="0" applyNumberFormat="1" applyFont="1" applyFill="1" applyBorder="1" applyAlignment="1">
      <alignment horizontal="center" vertical="top" wrapText="1"/>
    </xf>
    <xf numFmtId="6" fontId="16" fillId="4" borderId="48" xfId="0" applyNumberFormat="1" applyFont="1" applyFill="1" applyBorder="1" applyAlignment="1">
      <alignment horizontal="center" vertical="top"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1" fontId="19" fillId="0" borderId="2" xfId="4" applyNumberFormat="1" applyFont="1" applyFill="1" applyBorder="1" applyAlignment="1">
      <alignment horizontal="center" vertical="center"/>
    </xf>
    <xf numFmtId="166" fontId="19" fillId="0" borderId="2" xfId="4" applyNumberFormat="1" applyFont="1" applyFill="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horizontal="center" vertical="center" wrapText="1"/>
    </xf>
    <xf numFmtId="0" fontId="4" fillId="2" borderId="6" xfId="0" applyFont="1" applyFill="1" applyBorder="1" applyAlignment="1">
      <alignment horizontal="center" vertical="center"/>
    </xf>
    <xf numFmtId="0" fontId="8" fillId="0" borderId="3" xfId="0" applyFont="1" applyBorder="1" applyAlignment="1">
      <alignment horizontal="center" vertical="center" wrapText="1"/>
    </xf>
    <xf numFmtId="49" fontId="17" fillId="4" borderId="48" xfId="0" applyNumberFormat="1" applyFont="1" applyFill="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9" fillId="0" borderId="0" xfId="0" applyFont="1" applyAlignment="1">
      <alignment vertical="center"/>
    </xf>
    <xf numFmtId="0" fontId="10" fillId="0" borderId="49" xfId="0" applyFont="1" applyBorder="1"/>
    <xf numFmtId="0" fontId="10" fillId="0" borderId="0" xfId="0" applyFont="1"/>
    <xf numFmtId="166" fontId="10" fillId="0" borderId="0" xfId="4" applyNumberFormat="1" applyFont="1" applyAlignment="1"/>
    <xf numFmtId="0" fontId="21" fillId="0" borderId="0" xfId="0" applyFont="1"/>
    <xf numFmtId="0" fontId="11" fillId="0" borderId="47" xfId="0" applyFont="1" applyBorder="1" applyAlignment="1">
      <alignment horizontal="center" vertical="top" wrapText="1"/>
    </xf>
    <xf numFmtId="0" fontId="11" fillId="0" borderId="48" xfId="0" applyFont="1" applyBorder="1" applyAlignment="1">
      <alignment horizontal="center" vertical="top" wrapText="1"/>
    </xf>
    <xf numFmtId="0" fontId="11" fillId="0" borderId="49" xfId="0" applyFont="1" applyBorder="1" applyAlignment="1">
      <alignment horizontal="center" vertical="top" wrapText="1"/>
    </xf>
    <xf numFmtId="0" fontId="8" fillId="0" borderId="2" xfId="0" applyFont="1" applyBorder="1" applyAlignment="1">
      <alignment horizontal="left" vertical="center"/>
    </xf>
    <xf numFmtId="0" fontId="15" fillId="6" borderId="47" xfId="0" applyFont="1" applyFill="1" applyBorder="1"/>
    <xf numFmtId="0" fontId="15" fillId="6" borderId="48" xfId="0" applyFont="1" applyFill="1" applyBorder="1"/>
    <xf numFmtId="0" fontId="15" fillId="6" borderId="49" xfId="0" applyFont="1" applyFill="1" applyBorder="1"/>
    <xf numFmtId="0" fontId="15" fillId="6" borderId="0" xfId="0" applyFont="1" applyFill="1"/>
    <xf numFmtId="6" fontId="20" fillId="0" borderId="2" xfId="0" applyNumberFormat="1" applyFont="1" applyBorder="1" applyAlignment="1">
      <alignment horizontal="right" wrapText="1"/>
    </xf>
    <xf numFmtId="0" fontId="20" fillId="0" borderId="2" xfId="0" applyFont="1" applyBorder="1" applyAlignment="1">
      <alignment horizontal="right" wrapText="1"/>
    </xf>
    <xf numFmtId="0" fontId="19" fillId="0" borderId="2" xfId="0" applyFont="1" applyBorder="1" applyAlignment="1">
      <alignment horizontal="right" vertical="center" wrapText="1"/>
    </xf>
    <xf numFmtId="0" fontId="19" fillId="0" borderId="3" xfId="0" applyFont="1" applyBorder="1" applyAlignment="1">
      <alignment horizontal="right" vertical="center" wrapText="1"/>
    </xf>
    <xf numFmtId="1" fontId="8" fillId="0" borderId="2" xfId="0" applyNumberFormat="1" applyFont="1" applyBorder="1" applyAlignment="1">
      <alignment horizontal="right" vertical="center" wrapText="1"/>
    </xf>
    <xf numFmtId="166" fontId="8" fillId="0" borderId="2" xfId="4" applyNumberFormat="1" applyFont="1" applyFill="1" applyBorder="1" applyAlignment="1">
      <alignment horizontal="right" vertical="center" wrapText="1"/>
    </xf>
    <xf numFmtId="0" fontId="19" fillId="5" borderId="4" xfId="0" applyFont="1" applyFill="1" applyBorder="1" applyAlignment="1">
      <alignment horizontal="right" vertical="center" wrapText="1"/>
    </xf>
    <xf numFmtId="0" fontId="8"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0" fillId="0" borderId="45" xfId="0" applyFont="1" applyBorder="1" applyAlignment="1">
      <alignment vertical="top" wrapText="1"/>
    </xf>
    <xf numFmtId="0" fontId="10" fillId="0" borderId="44" xfId="0" applyFont="1" applyBorder="1" applyAlignment="1">
      <alignmen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3" fontId="9"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169" fontId="19" fillId="5" borderId="4" xfId="3" applyNumberFormat="1" applyFont="1" applyFill="1" applyBorder="1" applyAlignment="1">
      <alignment horizontal="center" vertical="center"/>
    </xf>
    <xf numFmtId="169" fontId="19" fillId="5" borderId="13" xfId="3" applyNumberFormat="1" applyFont="1" applyFill="1" applyBorder="1" applyAlignment="1">
      <alignment horizontal="center" vertical="center"/>
    </xf>
    <xf numFmtId="169" fontId="19" fillId="5" borderId="2" xfId="3" applyNumberFormat="1" applyFont="1" applyFill="1" applyBorder="1" applyAlignment="1">
      <alignment horizontal="center" vertical="center"/>
    </xf>
    <xf numFmtId="169" fontId="19" fillId="5" borderId="12" xfId="3" applyNumberFormat="1" applyFont="1" applyFill="1" applyBorder="1" applyAlignment="1">
      <alignment horizontal="center" vertical="center"/>
    </xf>
    <xf numFmtId="0" fontId="29" fillId="2" borderId="3" xfId="0" applyFont="1" applyFill="1" applyBorder="1" applyAlignment="1">
      <alignment horizontal="left" vertical="center" wrapText="1"/>
    </xf>
    <xf numFmtId="0" fontId="29" fillId="2" borderId="9" xfId="0" applyFont="1" applyFill="1" applyBorder="1" applyAlignment="1">
      <alignment horizontal="left" vertical="center"/>
    </xf>
    <xf numFmtId="0" fontId="29" fillId="2" borderId="10" xfId="0" applyFont="1" applyFill="1" applyBorder="1" applyAlignment="1">
      <alignment horizontal="left" vertical="center"/>
    </xf>
    <xf numFmtId="0" fontId="29" fillId="2" borderId="11" xfId="0" applyFont="1" applyFill="1" applyBorder="1" applyAlignment="1">
      <alignment horizontal="left" vertical="center"/>
    </xf>
    <xf numFmtId="0" fontId="30" fillId="2" borderId="9" xfId="0" applyFont="1" applyFill="1" applyBorder="1" applyAlignment="1">
      <alignment horizontal="left" vertical="center"/>
    </xf>
    <xf numFmtId="0" fontId="30" fillId="2" borderId="10" xfId="0" applyFont="1" applyFill="1" applyBorder="1" applyAlignment="1">
      <alignment horizontal="left" vertical="center"/>
    </xf>
    <xf numFmtId="0" fontId="30" fillId="2" borderId="11" xfId="0" applyFont="1" applyFill="1" applyBorder="1" applyAlignment="1">
      <alignment horizontal="left" vertical="center"/>
    </xf>
    <xf numFmtId="167" fontId="18" fillId="5" borderId="2" xfId="3" applyNumberFormat="1" applyFont="1" applyFill="1" applyBorder="1" applyAlignment="1">
      <alignment horizontal="right" vertical="center"/>
    </xf>
    <xf numFmtId="167" fontId="18" fillId="5" borderId="12" xfId="3" applyNumberFormat="1" applyFont="1" applyFill="1" applyBorder="1" applyAlignment="1">
      <alignment horizontal="right" vertical="center"/>
    </xf>
    <xf numFmtId="169" fontId="19" fillId="0" borderId="2" xfId="3" applyNumberFormat="1" applyFont="1" applyFill="1" applyBorder="1" applyAlignment="1">
      <alignment horizontal="center" vertical="center"/>
    </xf>
    <xf numFmtId="167" fontId="18" fillId="5" borderId="4" xfId="3" applyNumberFormat="1" applyFont="1" applyFill="1" applyBorder="1" applyAlignment="1">
      <alignment horizontal="right" vertical="center"/>
    </xf>
    <xf numFmtId="167" fontId="18" fillId="5" borderId="13" xfId="3" applyNumberFormat="1" applyFont="1" applyFill="1" applyBorder="1" applyAlignment="1">
      <alignment horizontal="right" vertical="center"/>
    </xf>
    <xf numFmtId="169" fontId="19" fillId="5" borderId="5" xfId="3" applyNumberFormat="1" applyFont="1" applyFill="1" applyBorder="1" applyAlignment="1">
      <alignment horizontal="center" vertical="center"/>
    </xf>
    <xf numFmtId="169" fontId="19" fillId="5" borderId="26" xfId="3" applyNumberFormat="1" applyFont="1" applyFill="1" applyBorder="1" applyAlignment="1">
      <alignment horizontal="center" vertical="center"/>
    </xf>
    <xf numFmtId="167" fontId="18" fillId="5" borderId="5" xfId="3" applyNumberFormat="1" applyFont="1" applyFill="1" applyBorder="1" applyAlignment="1">
      <alignment horizontal="right" vertical="center"/>
    </xf>
    <xf numFmtId="167" fontId="18" fillId="5" borderId="26" xfId="3" applyNumberFormat="1" applyFont="1" applyFill="1" applyBorder="1" applyAlignment="1">
      <alignment horizontal="right" vertical="center"/>
    </xf>
    <xf numFmtId="167" fontId="19" fillId="0" borderId="2" xfId="3" applyNumberFormat="1" applyFont="1" applyFill="1" applyBorder="1" applyAlignment="1">
      <alignment horizontal="right"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 fontId="22" fillId="4" borderId="27" xfId="0" applyNumberFormat="1"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2" fillId="0" borderId="33" xfId="0" applyFont="1" applyBorder="1" applyAlignment="1">
      <alignment horizontal="right" vertical="center" wrapText="1"/>
    </xf>
    <xf numFmtId="0" fontId="24" fillId="0" borderId="34" xfId="0" applyFont="1" applyBorder="1" applyAlignment="1">
      <alignment horizontal="right" vertical="center" wrapText="1"/>
    </xf>
    <xf numFmtId="0" fontId="24" fillId="0" borderId="35" xfId="0" applyFont="1" applyBorder="1" applyAlignment="1">
      <alignment horizontal="right" vertical="center" wrapText="1"/>
    </xf>
    <xf numFmtId="0" fontId="8" fillId="0" borderId="36" xfId="0" applyFont="1" applyBorder="1" applyAlignment="1">
      <alignment horizontal="center" vertical="center"/>
    </xf>
    <xf numFmtId="166" fontId="19" fillId="5" borderId="4" xfId="4" applyNumberFormat="1" applyFont="1" applyFill="1" applyBorder="1" applyAlignment="1">
      <alignment horizontal="center" vertical="center"/>
    </xf>
    <xf numFmtId="166" fontId="19" fillId="5" borderId="13" xfId="4"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2" xfId="0" applyFont="1" applyFill="1" applyBorder="1" applyAlignment="1">
      <alignment horizontal="left" vertical="center"/>
    </xf>
    <xf numFmtId="169" fontId="19" fillId="0" borderId="3" xfId="3" applyNumberFormat="1" applyFont="1" applyFill="1" applyBorder="1" applyAlignment="1">
      <alignment horizontal="center" vertical="center"/>
    </xf>
    <xf numFmtId="0" fontId="8" fillId="0" borderId="4" xfId="0" applyFont="1" applyBorder="1" applyAlignment="1">
      <alignment horizontal="left" vertical="center"/>
    </xf>
    <xf numFmtId="0" fontId="12" fillId="0" borderId="3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166" fontId="25" fillId="7" borderId="40" xfId="4" applyNumberFormat="1" applyFont="1" applyFill="1" applyBorder="1" applyAlignment="1">
      <alignment horizontal="center" vertical="center" wrapText="1"/>
    </xf>
    <xf numFmtId="166" fontId="26" fillId="7" borderId="34" xfId="4" applyNumberFormat="1" applyFont="1" applyFill="1" applyBorder="1" applyAlignment="1">
      <alignment horizontal="center" vertical="center" wrapText="1"/>
    </xf>
    <xf numFmtId="166" fontId="26" fillId="7" borderId="35" xfId="4" applyNumberFormat="1" applyFont="1" applyFill="1" applyBorder="1" applyAlignment="1">
      <alignment horizontal="center" vertical="center" wrapText="1"/>
    </xf>
    <xf numFmtId="165" fontId="14" fillId="0" borderId="41" xfId="0" applyNumberFormat="1" applyFont="1" applyBorder="1" applyAlignment="1">
      <alignment horizontal="left" vertical="center"/>
    </xf>
    <xf numFmtId="165" fontId="14" fillId="0" borderId="42" xfId="0" applyNumberFormat="1" applyFont="1" applyBorder="1" applyAlignment="1">
      <alignment horizontal="left" vertical="center"/>
    </xf>
    <xf numFmtId="165" fontId="14" fillId="0" borderId="43" xfId="0" applyNumberFormat="1" applyFont="1" applyBorder="1" applyAlignment="1">
      <alignment horizontal="left" vertical="center"/>
    </xf>
    <xf numFmtId="167" fontId="19" fillId="0" borderId="3" xfId="3" applyNumberFormat="1" applyFont="1" applyFill="1" applyBorder="1" applyAlignment="1">
      <alignment horizontal="right" vertical="center"/>
    </xf>
    <xf numFmtId="0" fontId="27" fillId="0" borderId="0" xfId="0" applyFont="1" applyAlignment="1">
      <alignment horizontal="center" vertical="center"/>
    </xf>
    <xf numFmtId="165" fontId="3" fillId="0" borderId="33" xfId="0" applyNumberFormat="1" applyFont="1" applyBorder="1" applyAlignment="1">
      <alignment horizontal="center" vertical="center"/>
    </xf>
    <xf numFmtId="165" fontId="3" fillId="0" borderId="34" xfId="0" applyNumberFormat="1" applyFont="1" applyBorder="1" applyAlignment="1">
      <alignment horizontal="center" vertical="center"/>
    </xf>
    <xf numFmtId="165" fontId="3" fillId="0" borderId="35" xfId="0" applyNumberFormat="1" applyFont="1" applyBorder="1" applyAlignment="1">
      <alignment horizontal="center" vertical="center"/>
    </xf>
    <xf numFmtId="165" fontId="28" fillId="0" borderId="0" xfId="0" applyNumberFormat="1" applyFont="1" applyAlignment="1">
      <alignment horizontal="center"/>
    </xf>
  </cellXfs>
  <cellStyles count="5">
    <cellStyle name="Comma" xfId="1" builtinId="3"/>
    <cellStyle name="Comma 2" xfId="2" xr:uid="{00000000-0005-0000-0000-000001000000}"/>
    <cellStyle name="Currency" xfId="3"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latin typeface="Arial" panose="020B0604020202020204" pitchFamily="34" charset="0"/>
                <a:cs typeface="Arial" panose="020B0604020202020204" pitchFamily="34" charset="0"/>
              </a:defRPr>
            </a:pPr>
            <a:r>
              <a:rPr lang="en-US" sz="1200" b="0" i="0" baseline="0">
                <a:effectLst/>
                <a:latin typeface="Arial" panose="020B0604020202020204" pitchFamily="34" charset="0"/>
                <a:cs typeface="Arial" panose="020B0604020202020204" pitchFamily="34" charset="0"/>
              </a:rPr>
              <a:t>Dropout Prevention Property Tax Rate</a:t>
            </a:r>
            <a:endParaRPr lang="en-US" sz="1200" b="0">
              <a:effectLst/>
              <a:latin typeface="Arial" panose="020B0604020202020204" pitchFamily="34" charset="0"/>
              <a:cs typeface="Arial" panose="020B0604020202020204" pitchFamily="34" charset="0"/>
            </a:endParaRPr>
          </a:p>
        </c:rich>
      </c:tx>
      <c:layout>
        <c:manualLayout>
          <c:xMode val="edge"/>
          <c:yMode val="edge"/>
          <c:x val="4.4910920225880842E-2"/>
          <c:y val="1.8808413023439094E-2"/>
        </c:manualLayout>
      </c:layout>
      <c:overlay val="0"/>
    </c:title>
    <c:autoTitleDeleted val="0"/>
    <c:plotArea>
      <c:layout>
        <c:manualLayout>
          <c:layoutTarget val="inner"/>
          <c:xMode val="edge"/>
          <c:yMode val="edge"/>
          <c:x val="3.5241849028400017E-2"/>
          <c:y val="0.11758297394953086"/>
          <c:w val="0.92944729505878554"/>
          <c:h val="0.7499185210246796"/>
        </c:manualLayout>
      </c:layout>
      <c:barChart>
        <c:barDir val="col"/>
        <c:grouping val="clustered"/>
        <c:varyColors val="0"/>
        <c:ser>
          <c:idx val="0"/>
          <c:order val="0"/>
          <c:spPr>
            <a:solidFill>
              <a:schemeClr val="accent1"/>
            </a:solidFill>
          </c:spPr>
          <c:invertIfNegative val="0"/>
          <c:dPt>
            <c:idx val="0"/>
            <c:invertIfNegative val="0"/>
            <c:bubble3D val="0"/>
            <c:extLst>
              <c:ext xmlns:c16="http://schemas.microsoft.com/office/drawing/2014/chart" uri="{C3380CC4-5D6E-409C-BE32-E72D297353CC}">
                <c16:uniqueId val="{00000000-8B40-4756-8663-F5584400A953}"/>
              </c:ext>
            </c:extLst>
          </c:dPt>
          <c:dPt>
            <c:idx val="1"/>
            <c:invertIfNegative val="0"/>
            <c:bubble3D val="0"/>
            <c:extLst>
              <c:ext xmlns:c16="http://schemas.microsoft.com/office/drawing/2014/chart" uri="{C3380CC4-5D6E-409C-BE32-E72D297353CC}">
                <c16:uniqueId val="{00000001-8B40-4756-8663-F5584400A953}"/>
              </c:ext>
            </c:extLst>
          </c:dPt>
          <c:dPt>
            <c:idx val="2"/>
            <c:invertIfNegative val="0"/>
            <c:bubble3D val="0"/>
            <c:extLst>
              <c:ext xmlns:c16="http://schemas.microsoft.com/office/drawing/2014/chart" uri="{C3380CC4-5D6E-409C-BE32-E72D297353CC}">
                <c16:uniqueId val="{00000002-8B40-4756-8663-F5584400A953}"/>
              </c:ext>
            </c:extLst>
          </c:dPt>
          <c:dLbls>
            <c:dLbl>
              <c:idx val="2"/>
              <c:layout>
                <c:manualLayout>
                  <c:x val="6.3124754240865646E-5"/>
                  <c:y val="-2.13365168882764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40-4756-8663-F5584400A953}"/>
                </c:ext>
              </c:extLst>
            </c:dLbl>
            <c:numFmt formatCode="\$#,##0.00" sourceLinked="0"/>
            <c:spPr>
              <a:noFill/>
              <a:ln w="25400">
                <a:noFill/>
              </a:ln>
            </c:spPr>
            <c:txPr>
              <a:bodyPr/>
              <a:lstStyle/>
              <a:p>
                <a:pPr>
                  <a:defRPr sz="11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VIEWS'!$J$39:$Q$39</c:f>
              <c:numCache>
                <c:formatCode>_("$"* #,##0.0000_);_("$"* \(#,##0.0000\);_("$"* "-"??_);_(@_)</c:formatCode>
                <c:ptCount val="8"/>
                <c:pt idx="0">
                  <c:v>1.7385241</c:v>
                </c:pt>
                <c:pt idx="1">
                  <c:v>0.54881990000000003</c:v>
                </c:pt>
                <c:pt idx="2">
                  <c:v>0</c:v>
                </c:pt>
                <c:pt idx="3">
                  <c:v>1.1407099999999999</c:v>
                </c:pt>
                <c:pt idx="4">
                  <c:v>1.1819999999999999</c:v>
                </c:pt>
                <c:pt idx="5">
                  <c:v>1.38395</c:v>
                </c:pt>
                <c:pt idx="6">
                  <c:v>1.4551000000000001</c:v>
                </c:pt>
                <c:pt idx="7">
                  <c:v>1.48136</c:v>
                </c:pt>
              </c:numCache>
            </c:numRef>
          </c:val>
          <c:extLst>
            <c:ext xmlns:c16="http://schemas.microsoft.com/office/drawing/2014/chart" uri="{C3380CC4-5D6E-409C-BE32-E72D297353CC}">
              <c16:uniqueId val="{00000003-8B40-4756-8663-F5584400A953}"/>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VIEWS'!$J$40:$Q$40</c:f>
              <c:numCache>
                <c:formatCode>_("$"* #,##0.0000_);_("$"* \(#,##0.0000\);_("$"* "-"??_);_(@_)</c:formatCode>
                <c:ptCount val="8"/>
              </c:numCache>
            </c:numRef>
          </c:val>
          <c:extLst>
            <c:ext xmlns:c16="http://schemas.microsoft.com/office/drawing/2014/chart" uri="{C3380CC4-5D6E-409C-BE32-E72D297353CC}">
              <c16:uniqueId val="{00000004-8B40-4756-8663-F5584400A953}"/>
            </c:ext>
          </c:extLst>
        </c:ser>
        <c:dLbls>
          <c:showLegendKey val="0"/>
          <c:showVal val="0"/>
          <c:showCatName val="0"/>
          <c:showSerName val="0"/>
          <c:showPercent val="0"/>
          <c:showBubbleSize val="0"/>
        </c:dLbls>
        <c:gapWidth val="50"/>
        <c:overlap val="100"/>
        <c:axId val="1843091296"/>
        <c:axId val="1"/>
      </c:barChart>
      <c:catAx>
        <c:axId val="184309129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numFmt formatCode="_(&quot;$&quot;* #,##0.0000_);_(&quot;$&quot;* \(#,##0.0000\);_(&quot;$&quot;* &quot;-&quot;??_);_(@_)" sourceLinked="1"/>
        <c:majorTickMark val="out"/>
        <c:minorTickMark val="none"/>
        <c:tickLblPos val="nextTo"/>
        <c:crossAx val="1843091296"/>
        <c:crosses val="autoZero"/>
        <c:crossBetween val="between"/>
      </c:valAx>
    </c:plotArea>
    <c:plotVisOnly val="1"/>
    <c:dispBlanksAs val="gap"/>
    <c:showDLblsOverMax val="0"/>
  </c:chart>
  <c:spPr>
    <a:ln w="3810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latin typeface="Arial" panose="020B0604020202020204" pitchFamily="34" charset="0"/>
                <a:cs typeface="Arial" panose="020B0604020202020204" pitchFamily="34" charset="0"/>
              </a:defRPr>
            </a:pPr>
            <a:r>
              <a:rPr lang="en-US" sz="1200" b="0">
                <a:latin typeface="Arial" panose="020B0604020202020204" pitchFamily="34" charset="0"/>
                <a:cs typeface="Arial" panose="020B0604020202020204" pitchFamily="34" charset="0"/>
              </a:rPr>
              <a:t>Dropout Prevention Percent Regular Program Cost Used</a:t>
            </a:r>
          </a:p>
        </c:rich>
      </c:tx>
      <c:layout>
        <c:manualLayout>
          <c:xMode val="edge"/>
          <c:yMode val="edge"/>
          <c:x val="1.8562249854514774E-2"/>
          <c:y val="2.3506611436603601E-2"/>
        </c:manualLayout>
      </c:layout>
      <c:overlay val="0"/>
    </c:title>
    <c:autoTitleDeleted val="0"/>
    <c:plotArea>
      <c:layout>
        <c:manualLayout>
          <c:layoutTarget val="inner"/>
          <c:xMode val="edge"/>
          <c:yMode val="edge"/>
          <c:x val="0"/>
          <c:y val="0.11370993077532367"/>
          <c:w val="0.98478096590391084"/>
          <c:h val="0.7953426481986664"/>
        </c:manualLayout>
      </c:layout>
      <c:barChart>
        <c:barDir val="col"/>
        <c:grouping val="clustered"/>
        <c:varyColors val="0"/>
        <c:ser>
          <c:idx val="0"/>
          <c:order val="0"/>
          <c:spPr>
            <a:solidFill>
              <a:schemeClr val="accent1"/>
            </a:solidFill>
          </c:spPr>
          <c:invertIfNegative val="0"/>
          <c:dPt>
            <c:idx val="0"/>
            <c:invertIfNegative val="0"/>
            <c:bubble3D val="0"/>
            <c:extLst>
              <c:ext xmlns:c16="http://schemas.microsoft.com/office/drawing/2014/chart" uri="{C3380CC4-5D6E-409C-BE32-E72D297353CC}">
                <c16:uniqueId val="{00000000-8EA2-4A4E-9066-BAA0F1E48278}"/>
              </c:ext>
            </c:extLst>
          </c:dPt>
          <c:dPt>
            <c:idx val="1"/>
            <c:invertIfNegative val="0"/>
            <c:bubble3D val="0"/>
            <c:extLst>
              <c:ext xmlns:c16="http://schemas.microsoft.com/office/drawing/2014/chart" uri="{C3380CC4-5D6E-409C-BE32-E72D297353CC}">
                <c16:uniqueId val="{00000001-8EA2-4A4E-9066-BAA0F1E48278}"/>
              </c:ext>
            </c:extLst>
          </c:dPt>
          <c:dPt>
            <c:idx val="2"/>
            <c:invertIfNegative val="0"/>
            <c:bubble3D val="0"/>
            <c:extLst>
              <c:ext xmlns:c16="http://schemas.microsoft.com/office/drawing/2014/chart" uri="{C3380CC4-5D6E-409C-BE32-E72D297353CC}">
                <c16:uniqueId val="{00000002-8EA2-4A4E-9066-BAA0F1E48278}"/>
              </c:ext>
            </c:extLst>
          </c:dPt>
          <c:dLbls>
            <c:dLbl>
              <c:idx val="0"/>
              <c:numFmt formatCode="0.0%" sourceLinked="0"/>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8EA2-4A4E-9066-BAA0F1E48278}"/>
                </c:ext>
              </c:extLst>
            </c:dLbl>
            <c:numFmt formatCode="0.0%" sourceLinked="0"/>
            <c:spPr>
              <a:noFill/>
              <a:ln w="25400">
                <a:noFill/>
              </a:ln>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VIEWS'!$J$46:$Q$46</c:f>
              <c:numCache>
                <c:formatCode>0.0%</c:formatCode>
                <c:ptCount val="8"/>
                <c:pt idx="0">
                  <c:v>5.0000299999999998E-2</c:v>
                </c:pt>
                <c:pt idx="1">
                  <c:v>3.7999999999999999E-2</c:v>
                </c:pt>
                <c:pt idx="2">
                  <c:v>0</c:v>
                </c:pt>
                <c:pt idx="3">
                  <c:v>3.2310999999999999E-2</c:v>
                </c:pt>
                <c:pt idx="4">
                  <c:v>3.2696999999999997E-2</c:v>
                </c:pt>
                <c:pt idx="5">
                  <c:v>4.0377000000000003E-2</c:v>
                </c:pt>
                <c:pt idx="6">
                  <c:v>3.9962999999999999E-2</c:v>
                </c:pt>
                <c:pt idx="7">
                  <c:v>4.2554000000000002E-2</c:v>
                </c:pt>
              </c:numCache>
            </c:numRef>
          </c:val>
          <c:extLst>
            <c:ext xmlns:c16="http://schemas.microsoft.com/office/drawing/2014/chart" uri="{C3380CC4-5D6E-409C-BE32-E72D297353CC}">
              <c16:uniqueId val="{00000003-8EA2-4A4E-9066-BAA0F1E48278}"/>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VIEWS'!$J$47:$Q$47</c:f>
              <c:numCache>
                <c:formatCode>0.0%</c:formatCode>
                <c:ptCount val="8"/>
              </c:numCache>
            </c:numRef>
          </c:val>
          <c:extLst>
            <c:ext xmlns:c16="http://schemas.microsoft.com/office/drawing/2014/chart" uri="{C3380CC4-5D6E-409C-BE32-E72D297353CC}">
              <c16:uniqueId val="{00000004-8EA2-4A4E-9066-BAA0F1E48278}"/>
            </c:ext>
          </c:extLst>
        </c:ser>
        <c:dLbls>
          <c:showLegendKey val="0"/>
          <c:showVal val="0"/>
          <c:showCatName val="0"/>
          <c:showSerName val="0"/>
          <c:showPercent val="0"/>
          <c:showBubbleSize val="0"/>
        </c:dLbls>
        <c:gapWidth val="50"/>
        <c:overlap val="100"/>
        <c:axId val="1843089216"/>
        <c:axId val="1"/>
      </c:barChart>
      <c:lineChart>
        <c:grouping val="standard"/>
        <c:varyColors val="0"/>
        <c:ser>
          <c:idx val="2"/>
          <c:order val="2"/>
          <c:tx>
            <c:v>District's Max Potential</c:v>
          </c:tx>
          <c:spPr>
            <a:ln w="44450">
              <a:solidFill>
                <a:srgbClr val="00B050"/>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5-8EA2-4A4E-9066-BAA0F1E48278}"/>
                </c:ext>
              </c:extLst>
            </c:dLbl>
            <c:dLbl>
              <c:idx val="4"/>
              <c:delete val="1"/>
              <c:extLst>
                <c:ext xmlns:c15="http://schemas.microsoft.com/office/drawing/2012/chart" uri="{CE6537A1-D6FC-4f65-9D91-7224C49458BB}"/>
                <c:ext xmlns:c16="http://schemas.microsoft.com/office/drawing/2014/chart" uri="{C3380CC4-5D6E-409C-BE32-E72D297353CC}">
                  <c16:uniqueId val="{00000006-8EA2-4A4E-9066-BAA0F1E48278}"/>
                </c:ext>
              </c:extLst>
            </c:dLbl>
            <c:dLbl>
              <c:idx val="5"/>
              <c:delete val="1"/>
              <c:extLst>
                <c:ext xmlns:c15="http://schemas.microsoft.com/office/drawing/2012/chart" uri="{CE6537A1-D6FC-4f65-9D91-7224C49458BB}"/>
                <c:ext xmlns:c16="http://schemas.microsoft.com/office/drawing/2014/chart" uri="{C3380CC4-5D6E-409C-BE32-E72D297353CC}">
                  <c16:uniqueId val="{00000007-8EA2-4A4E-9066-BAA0F1E48278}"/>
                </c:ext>
              </c:extLst>
            </c:dLbl>
            <c:dLbl>
              <c:idx val="6"/>
              <c:delete val="1"/>
              <c:extLst>
                <c:ext xmlns:c15="http://schemas.microsoft.com/office/drawing/2012/chart" uri="{CE6537A1-D6FC-4f65-9D91-7224C49458BB}"/>
                <c:ext xmlns:c16="http://schemas.microsoft.com/office/drawing/2014/chart" uri="{C3380CC4-5D6E-409C-BE32-E72D297353CC}">
                  <c16:uniqueId val="{00000008-8EA2-4A4E-9066-BAA0F1E48278}"/>
                </c:ext>
              </c:extLst>
            </c:dLbl>
            <c:dLbl>
              <c:idx val="7"/>
              <c:layout>
                <c:manualLayout>
                  <c:x val="-3.5692497713803874E-2"/>
                  <c:y val="-0.14340237091216679"/>
                </c:manualLayout>
              </c:layout>
              <c:tx>
                <c:rich>
                  <a:bodyPr/>
                  <a:lstStyle/>
                  <a:p>
                    <a:fld id="{22E2A76D-5452-4181-9B16-1C1FF49F6024}" type="VALUE">
                      <a:rPr lang="en-US" sz="1800" b="1">
                        <a:solidFill>
                          <a:srgbClr val="00B050"/>
                        </a:solidFill>
                      </a:rPr>
                      <a:pPr/>
                      <a:t>[VALUE]</a:t>
                    </a:fld>
                    <a:endParaRPr 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EA2-4A4E-9066-BAA0F1E48278}"/>
                </c:ext>
              </c:extLst>
            </c:dLbl>
            <c:spPr>
              <a:noFill/>
              <a:ln w="25400">
                <a:noFill/>
              </a:ln>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 VIEWS'!$J$49:$Q$49</c:f>
              <c:numCache>
                <c:formatCode>0.0%</c:formatCode>
                <c:ptCount val="8"/>
                <c:pt idx="3">
                  <c:v>0.05</c:v>
                </c:pt>
                <c:pt idx="4">
                  <c:v>0.05</c:v>
                </c:pt>
                <c:pt idx="5">
                  <c:v>0.05</c:v>
                </c:pt>
                <c:pt idx="6">
                  <c:v>0.05</c:v>
                </c:pt>
                <c:pt idx="7">
                  <c:v>0.05</c:v>
                </c:pt>
              </c:numCache>
            </c:numRef>
          </c:val>
          <c:smooth val="0"/>
          <c:extLst>
            <c:ext xmlns:c16="http://schemas.microsoft.com/office/drawing/2014/chart" uri="{C3380CC4-5D6E-409C-BE32-E72D297353CC}">
              <c16:uniqueId val="{0000000A-8EA2-4A4E-9066-BAA0F1E48278}"/>
            </c:ext>
          </c:extLst>
        </c:ser>
        <c:dLbls>
          <c:showLegendKey val="0"/>
          <c:showVal val="0"/>
          <c:showCatName val="0"/>
          <c:showSerName val="0"/>
          <c:showPercent val="0"/>
          <c:showBubbleSize val="0"/>
        </c:dLbls>
        <c:marker val="1"/>
        <c:smooth val="0"/>
        <c:axId val="1843089216"/>
        <c:axId val="1"/>
      </c:lineChart>
      <c:catAx>
        <c:axId val="184308921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1843089216"/>
        <c:crosses val="autoZero"/>
        <c:crossBetween val="between"/>
      </c:valAx>
    </c:plotArea>
    <c:plotVisOnly val="1"/>
    <c:dispBlanksAs val="gap"/>
    <c:showDLblsOverMax val="0"/>
  </c:chart>
  <c:spPr>
    <a:ln w="38100"/>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latin typeface="Arial" panose="020B0604020202020204" pitchFamily="34" charset="0"/>
                <a:cs typeface="Arial" panose="020B0604020202020204" pitchFamily="34" charset="0"/>
              </a:defRPr>
            </a:pPr>
            <a:r>
              <a:rPr lang="en-US" sz="1200" b="0">
                <a:latin typeface="Arial" panose="020B0604020202020204" pitchFamily="34" charset="0"/>
                <a:cs typeface="Arial" panose="020B0604020202020204" pitchFamily="34" charset="0"/>
              </a:rPr>
              <a:t>MSA (Local Property Tax</a:t>
            </a:r>
            <a:r>
              <a:rPr lang="en-US" sz="1200" b="0" baseline="0">
                <a:latin typeface="Arial" panose="020B0604020202020204" pitchFamily="34" charset="0"/>
                <a:cs typeface="Arial" panose="020B0604020202020204" pitchFamily="34" charset="0"/>
              </a:rPr>
              <a:t> Dollars)</a:t>
            </a:r>
            <a:r>
              <a:rPr lang="en-US" sz="1200" b="0">
                <a:latin typeface="Arial" panose="020B0604020202020204" pitchFamily="34" charset="0"/>
                <a:cs typeface="Arial" panose="020B0604020202020204" pitchFamily="34" charset="0"/>
              </a:rPr>
              <a:t> for Dropout Prevention</a:t>
            </a:r>
            <a:r>
              <a:rPr lang="en-US" sz="1200" b="0" baseline="0">
                <a:latin typeface="Arial" panose="020B0604020202020204" pitchFamily="34" charset="0"/>
                <a:cs typeface="Arial" panose="020B0604020202020204" pitchFamily="34" charset="0"/>
              </a:rPr>
              <a:t> </a:t>
            </a:r>
          </a:p>
        </c:rich>
      </c:tx>
      <c:layout>
        <c:manualLayout>
          <c:xMode val="edge"/>
          <c:yMode val="edge"/>
          <c:x val="4.0416848935549733E-2"/>
          <c:y val="2.2038845144356955E-2"/>
        </c:manualLayout>
      </c:layout>
      <c:overlay val="0"/>
    </c:title>
    <c:autoTitleDeleted val="0"/>
    <c:plotArea>
      <c:layout>
        <c:manualLayout>
          <c:layoutTarget val="inner"/>
          <c:xMode val="edge"/>
          <c:yMode val="edge"/>
          <c:x val="3.5276481896674886E-2"/>
          <c:y val="0.10726823499467671"/>
          <c:w val="0.92944729505878554"/>
          <c:h val="0.76357543194203459"/>
        </c:manualLayout>
      </c:layout>
      <c:barChart>
        <c:barDir val="col"/>
        <c:grouping val="clustered"/>
        <c:varyColors val="0"/>
        <c:ser>
          <c:idx val="0"/>
          <c:order val="0"/>
          <c:tx>
            <c:strRef>
              <c:f>'COMP VIEWS'!$B$11:$L$11</c:f>
              <c:strCache>
                <c:ptCount val="11"/>
                <c:pt idx="0">
                  <c:v>Fiscal Year 2025 Data</c:v>
                </c:pt>
              </c:strCache>
            </c:strRef>
          </c:tx>
          <c:spPr>
            <a:solidFill>
              <a:schemeClr val="accent1"/>
            </a:solidFill>
          </c:spPr>
          <c:invertIfNegative val="0"/>
          <c:dPt>
            <c:idx val="0"/>
            <c:invertIfNegative val="0"/>
            <c:bubble3D val="0"/>
            <c:extLst>
              <c:ext xmlns:c16="http://schemas.microsoft.com/office/drawing/2014/chart" uri="{C3380CC4-5D6E-409C-BE32-E72D297353CC}">
                <c16:uniqueId val="{00000000-5498-47B8-8F06-A8795382E1C5}"/>
              </c:ext>
            </c:extLst>
          </c:dPt>
          <c:dPt>
            <c:idx val="1"/>
            <c:invertIfNegative val="0"/>
            <c:bubble3D val="0"/>
            <c:extLst>
              <c:ext xmlns:c16="http://schemas.microsoft.com/office/drawing/2014/chart" uri="{C3380CC4-5D6E-409C-BE32-E72D297353CC}">
                <c16:uniqueId val="{00000001-5498-47B8-8F06-A8795382E1C5}"/>
              </c:ext>
            </c:extLst>
          </c:dPt>
          <c:dLbls>
            <c:spPr>
              <a:noFill/>
              <a:ln w="25400">
                <a:noFill/>
              </a:ln>
            </c:spPr>
            <c:txPr>
              <a:bodyPr/>
              <a:lstStyle/>
              <a:p>
                <a:pPr>
                  <a:defRPr sz="800">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VIEWS'!$J$13:$Q$13</c:f>
              <c:numCache>
                <c:formatCode>_("$"* #,##0_);_("$"* \(#,##0\);_("$"* "-"??_);_(@_)</c:formatCode>
                <c:ptCount val="8"/>
                <c:pt idx="0">
                  <c:v>11809372</c:v>
                </c:pt>
                <c:pt idx="1">
                  <c:v>195769</c:v>
                </c:pt>
                <c:pt idx="2">
                  <c:v>0</c:v>
                </c:pt>
                <c:pt idx="3">
                  <c:v>562500</c:v>
                </c:pt>
                <c:pt idx="4">
                  <c:v>600000</c:v>
                </c:pt>
                <c:pt idx="5">
                  <c:v>750000</c:v>
                </c:pt>
                <c:pt idx="6">
                  <c:v>750000</c:v>
                </c:pt>
                <c:pt idx="7">
                  <c:v>838926</c:v>
                </c:pt>
              </c:numCache>
            </c:numRef>
          </c:val>
          <c:extLst>
            <c:ext xmlns:c16="http://schemas.microsoft.com/office/drawing/2014/chart" uri="{C3380CC4-5D6E-409C-BE32-E72D297353CC}">
              <c16:uniqueId val="{00000002-5498-47B8-8F06-A8795382E1C5}"/>
            </c:ext>
          </c:extLst>
        </c:ser>
        <c:ser>
          <c:idx val="1"/>
          <c:order val="1"/>
          <c:tx>
            <c:strRef>
              <c:f>'COMP VIEWS'!$M$11:$Q$11</c:f>
              <c:strCache>
                <c:ptCount val="5"/>
                <c:pt idx="0">
                  <c:v>Storm Lake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2024 Max</c:v>
                </c:pt>
                <c:pt idx="1">
                  <c:v>FY 2024 Median</c:v>
                </c:pt>
                <c:pt idx="2">
                  <c:v>FY 2024 Min</c:v>
                </c:pt>
                <c:pt idx="3">
                  <c:v>FY2021</c:v>
                </c:pt>
                <c:pt idx="4">
                  <c:v>FY2022</c:v>
                </c:pt>
                <c:pt idx="5">
                  <c:v>FY2023</c:v>
                </c:pt>
                <c:pt idx="6">
                  <c:v>FY2024</c:v>
                </c:pt>
                <c:pt idx="7">
                  <c:v>FY2025</c:v>
                </c:pt>
              </c:strCache>
            </c:strRef>
          </c:cat>
          <c:val>
            <c:numRef>
              <c:f>'COMP VIEWS'!$J$14:$Q$14</c:f>
              <c:numCache>
                <c:formatCode>_("$"* #,##0_);_("$"* \(#,##0\);_("$"* "-"??_);_(@_)</c:formatCode>
                <c:ptCount val="8"/>
              </c:numCache>
            </c:numRef>
          </c:val>
          <c:extLst>
            <c:ext xmlns:c16="http://schemas.microsoft.com/office/drawing/2014/chart" uri="{C3380CC4-5D6E-409C-BE32-E72D297353CC}">
              <c16:uniqueId val="{00000003-5498-47B8-8F06-A8795382E1C5}"/>
            </c:ext>
          </c:extLst>
        </c:ser>
        <c:dLbls>
          <c:showLegendKey val="0"/>
          <c:showVal val="0"/>
          <c:showCatName val="0"/>
          <c:showSerName val="0"/>
          <c:showPercent val="0"/>
          <c:showBubbleSize val="0"/>
        </c:dLbls>
        <c:gapWidth val="50"/>
        <c:overlap val="100"/>
        <c:axId val="1843097120"/>
        <c:axId val="1"/>
      </c:barChart>
      <c:catAx>
        <c:axId val="184309712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numFmt formatCode="_(&quot;$&quot;* #,##0_);_(&quot;$&quot;* \(#,##0\);_(&quot;$&quot;* &quot;-&quot;??_);_(@_)" sourceLinked="1"/>
        <c:majorTickMark val="out"/>
        <c:minorTickMark val="none"/>
        <c:tickLblPos val="nextTo"/>
        <c:crossAx val="1843097120"/>
        <c:crosses val="autoZero"/>
        <c:crossBetween val="between"/>
      </c:valAx>
    </c:plotArea>
    <c:plotVisOnly val="1"/>
    <c:dispBlanksAs val="gap"/>
    <c:showDLblsOverMax val="0"/>
  </c:chart>
  <c:spPr>
    <a:ln w="3810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542925</xdr:colOff>
      <xdr:row>14</xdr:row>
      <xdr:rowOff>95250</xdr:rowOff>
    </xdr:from>
    <xdr:to>
      <xdr:col>16</xdr:col>
      <xdr:colOff>733425</xdr:colOff>
      <xdr:row>34</xdr:row>
      <xdr:rowOff>142875</xdr:rowOff>
    </xdr:to>
    <xdr:graphicFrame macro="">
      <xdr:nvGraphicFramePr>
        <xdr:cNvPr id="1025" name="Chart 11">
          <a:extLst>
            <a:ext uri="{FF2B5EF4-FFF2-40B4-BE49-F238E27FC236}">
              <a16:creationId xmlns:a16="http://schemas.microsoft.com/office/drawing/2014/main" id="{D13708CE-1F73-1F46-B311-CAA544B8A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47</xdr:row>
      <xdr:rowOff>85725</xdr:rowOff>
    </xdr:from>
    <xdr:to>
      <xdr:col>17</xdr:col>
      <xdr:colOff>19050</xdr:colOff>
      <xdr:row>65</xdr:row>
      <xdr:rowOff>161925</xdr:rowOff>
    </xdr:to>
    <xdr:graphicFrame macro="">
      <xdr:nvGraphicFramePr>
        <xdr:cNvPr id="1026" name="Chart 12">
          <a:extLst>
            <a:ext uri="{FF2B5EF4-FFF2-40B4-BE49-F238E27FC236}">
              <a16:creationId xmlns:a16="http://schemas.microsoft.com/office/drawing/2014/main" id="{5BB8EF5C-5324-68AE-CF09-DE6299A46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xdr:row>
      <xdr:rowOff>76200</xdr:rowOff>
    </xdr:from>
    <xdr:to>
      <xdr:col>9</xdr:col>
      <xdr:colOff>523875</xdr:colOff>
      <xdr:row>34</xdr:row>
      <xdr:rowOff>142875</xdr:rowOff>
    </xdr:to>
    <xdr:graphicFrame macro="">
      <xdr:nvGraphicFramePr>
        <xdr:cNvPr id="1027" name="Chart 9">
          <a:extLst>
            <a:ext uri="{FF2B5EF4-FFF2-40B4-BE49-F238E27FC236}">
              <a16:creationId xmlns:a16="http://schemas.microsoft.com/office/drawing/2014/main" id="{C55E5B19-16FB-2D6F-0F3A-3841D5C2B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0.42443</cdr:x>
      <cdr:y>0.10485</cdr:y>
    </cdr:from>
    <cdr:to>
      <cdr:x>0.94601</cdr:x>
      <cdr:y>0.22913</cdr:y>
    </cdr:to>
    <cdr:sp macro="" textlink="">
      <cdr:nvSpPr>
        <cdr:cNvPr id="2" name="TextBox 1"/>
        <cdr:cNvSpPr txBox="1"/>
      </cdr:nvSpPr>
      <cdr:spPr>
        <a:xfrm xmlns:a="http://schemas.openxmlformats.org/drawingml/2006/main">
          <a:off x="4467225" y="421450"/>
          <a:ext cx="5489649" cy="49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solidFill>
                <a:srgbClr val="00B050"/>
              </a:solidFill>
            </a:rPr>
            <a:t>Green line shows district's</a:t>
          </a:r>
          <a:r>
            <a:rPr lang="en-US" sz="1400" b="1" baseline="0">
              <a:solidFill>
                <a:srgbClr val="00B050"/>
              </a:solidFill>
            </a:rPr>
            <a:t> potential maximum percentage</a:t>
          </a:r>
          <a:endParaRPr lang="en-US" sz="1400" b="1">
            <a:solidFill>
              <a:srgbClr val="00B05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WebPostings_IASB/FinFocus/FY19_FinFocus/30-32_XII_ISL_info_FY19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VIEWS"/>
      <sheetName val="data_drop"/>
      <sheetName val="Name"/>
      <sheetName val="Notes_StateStats"/>
    </sheetNames>
    <sheetDataSet>
      <sheetData sheetId="0"/>
      <sheetData sheetId="1"/>
      <sheetData sheetId="2">
        <row r="3">
          <cell r="E3" t="str">
            <v>AGWSR</v>
          </cell>
        </row>
        <row r="4">
          <cell r="E4" t="str">
            <v>AHSTW</v>
          </cell>
        </row>
        <row r="5">
          <cell r="E5" t="str">
            <v>Adair-Casey</v>
          </cell>
        </row>
        <row r="6">
          <cell r="E6" t="str">
            <v>Adel-Desoto-Minburn</v>
          </cell>
        </row>
        <row r="7">
          <cell r="E7" t="str">
            <v>Akron-Westfield</v>
          </cell>
        </row>
        <row r="8">
          <cell r="E8" t="str">
            <v>Albert City-Truesdale</v>
          </cell>
        </row>
        <row r="9">
          <cell r="E9" t="str">
            <v>Albia</v>
          </cell>
        </row>
        <row r="10">
          <cell r="E10" t="str">
            <v>Alburnett</v>
          </cell>
        </row>
        <row r="11">
          <cell r="E11" t="str">
            <v>Alden</v>
          </cell>
        </row>
        <row r="12">
          <cell r="E12" t="str">
            <v>Algona</v>
          </cell>
        </row>
        <row r="13">
          <cell r="E13" t="str">
            <v>Allamakee</v>
          </cell>
        </row>
        <row r="14">
          <cell r="E14" t="str">
            <v>Alta-Aurelia</v>
          </cell>
        </row>
        <row r="15">
          <cell r="E15" t="str">
            <v>Ames</v>
          </cell>
        </row>
        <row r="16">
          <cell r="E16" t="str">
            <v>Anamosa</v>
          </cell>
        </row>
        <row r="17">
          <cell r="E17" t="str">
            <v>Andrew</v>
          </cell>
        </row>
        <row r="18">
          <cell r="E18" t="str">
            <v>Ankeny</v>
          </cell>
        </row>
        <row r="19">
          <cell r="E19" t="str">
            <v>Aplington-Parkersburg</v>
          </cell>
        </row>
        <row r="20">
          <cell r="E20" t="str">
            <v>Ar-We-Va</v>
          </cell>
        </row>
        <row r="21">
          <cell r="E21" t="str">
            <v>Atlantic</v>
          </cell>
        </row>
        <row r="22">
          <cell r="E22" t="str">
            <v>Audubon</v>
          </cell>
        </row>
        <row r="23">
          <cell r="E23" t="str">
            <v>BCLUW</v>
          </cell>
        </row>
        <row r="24">
          <cell r="E24" t="str">
            <v>Ballard</v>
          </cell>
        </row>
        <row r="25">
          <cell r="E25" t="str">
            <v>Baxter</v>
          </cell>
        </row>
        <row r="26">
          <cell r="E26" t="str">
            <v>Bedford</v>
          </cell>
        </row>
        <row r="27">
          <cell r="E27" t="str">
            <v>Belle Plaine</v>
          </cell>
        </row>
        <row r="28">
          <cell r="E28" t="str">
            <v>Bellevue</v>
          </cell>
        </row>
        <row r="29">
          <cell r="E29" t="str">
            <v>Belmond-Klemme</v>
          </cell>
        </row>
        <row r="30">
          <cell r="E30" t="str">
            <v>Bennett</v>
          </cell>
        </row>
        <row r="31">
          <cell r="E31" t="str">
            <v>Benton</v>
          </cell>
        </row>
        <row r="32">
          <cell r="E32" t="str">
            <v>Bettendorf</v>
          </cell>
        </row>
        <row r="33">
          <cell r="E33" t="str">
            <v>Bondurant-Farrar</v>
          </cell>
        </row>
        <row r="34">
          <cell r="E34" t="str">
            <v>Boone</v>
          </cell>
        </row>
        <row r="35">
          <cell r="E35" t="str">
            <v>Boyden-Hull</v>
          </cell>
        </row>
        <row r="36">
          <cell r="E36" t="str">
            <v>Boyer Valley</v>
          </cell>
        </row>
        <row r="37">
          <cell r="E37" t="str">
            <v>Brooklyn-Guernsey-Malc</v>
          </cell>
        </row>
        <row r="38">
          <cell r="E38" t="str">
            <v>Burlington</v>
          </cell>
        </row>
        <row r="39">
          <cell r="E39" t="str">
            <v>CAL</v>
          </cell>
        </row>
        <row r="40">
          <cell r="E40" t="str">
            <v>CAM</v>
          </cell>
        </row>
        <row r="41">
          <cell r="E41" t="str">
            <v>Calamus-Wheatland</v>
          </cell>
        </row>
        <row r="42">
          <cell r="E42" t="str">
            <v>Camanche</v>
          </cell>
        </row>
        <row r="43">
          <cell r="E43" t="str">
            <v>Cardinal</v>
          </cell>
        </row>
        <row r="44">
          <cell r="E44" t="str">
            <v>Carlisle</v>
          </cell>
        </row>
        <row r="45">
          <cell r="E45" t="str">
            <v>Carroll</v>
          </cell>
        </row>
        <row r="46">
          <cell r="E46" t="str">
            <v>Cedar Falls</v>
          </cell>
        </row>
        <row r="47">
          <cell r="E47" t="str">
            <v>Cedar Rapids</v>
          </cell>
        </row>
        <row r="48">
          <cell r="E48" t="str">
            <v>Center Point-Urbana</v>
          </cell>
        </row>
        <row r="49">
          <cell r="E49" t="str">
            <v>Centerville</v>
          </cell>
        </row>
        <row r="50">
          <cell r="E50" t="str">
            <v>Central City</v>
          </cell>
        </row>
        <row r="51">
          <cell r="E51" t="str">
            <v>Central Clayton</v>
          </cell>
        </row>
        <row r="52">
          <cell r="E52" t="str">
            <v>Central De Witt</v>
          </cell>
        </row>
        <row r="53">
          <cell r="E53" t="str">
            <v>Central Decatur</v>
          </cell>
        </row>
        <row r="54">
          <cell r="E54" t="str">
            <v>Central Lee</v>
          </cell>
        </row>
        <row r="55">
          <cell r="E55" t="str">
            <v>Central Lyon</v>
          </cell>
        </row>
        <row r="56">
          <cell r="E56" t="str">
            <v>Central Springs</v>
          </cell>
        </row>
        <row r="57">
          <cell r="E57" t="str">
            <v>Chariton</v>
          </cell>
        </row>
        <row r="58">
          <cell r="E58" t="str">
            <v>Charles City</v>
          </cell>
        </row>
        <row r="59">
          <cell r="E59" t="str">
            <v>Charter Oak-Ute</v>
          </cell>
        </row>
        <row r="60">
          <cell r="E60" t="str">
            <v>Cherokee</v>
          </cell>
        </row>
        <row r="61">
          <cell r="E61" t="str">
            <v>Clarinda</v>
          </cell>
        </row>
        <row r="62">
          <cell r="E62" t="str">
            <v>Clarion-Goldfield-Dows</v>
          </cell>
        </row>
        <row r="63">
          <cell r="E63" t="str">
            <v>Clarke</v>
          </cell>
        </row>
        <row r="64">
          <cell r="E64" t="str">
            <v>Clarksville</v>
          </cell>
        </row>
        <row r="65">
          <cell r="E65" t="str">
            <v>Clay Central-Everly</v>
          </cell>
        </row>
        <row r="66">
          <cell r="E66" t="str">
            <v>Clayton Ridge</v>
          </cell>
        </row>
        <row r="67">
          <cell r="E67" t="str">
            <v>Clear Creek-Amana</v>
          </cell>
        </row>
        <row r="68">
          <cell r="E68" t="str">
            <v>Clear Lake</v>
          </cell>
        </row>
        <row r="69">
          <cell r="E69" t="str">
            <v>Clinton</v>
          </cell>
        </row>
        <row r="70">
          <cell r="E70" t="str">
            <v>Colfax-Mingo</v>
          </cell>
        </row>
        <row r="71">
          <cell r="E71" t="str">
            <v>College Community</v>
          </cell>
        </row>
        <row r="72">
          <cell r="E72" t="str">
            <v>Collins-Maxwell</v>
          </cell>
        </row>
        <row r="73">
          <cell r="E73" t="str">
            <v>Colo-Nesco</v>
          </cell>
        </row>
        <row r="74">
          <cell r="E74" t="str">
            <v>Columbus</v>
          </cell>
        </row>
        <row r="75">
          <cell r="E75" t="str">
            <v>Coon Rapids-Bayard</v>
          </cell>
        </row>
        <row r="76">
          <cell r="E76" t="str">
            <v>Corning</v>
          </cell>
        </row>
        <row r="77">
          <cell r="E77" t="str">
            <v>Council Bluffs</v>
          </cell>
        </row>
        <row r="78">
          <cell r="E78" t="str">
            <v>Creston</v>
          </cell>
        </row>
        <row r="79">
          <cell r="E79" t="str">
            <v>Dallas Center-Grimes</v>
          </cell>
        </row>
        <row r="80">
          <cell r="E80" t="str">
            <v>Danville</v>
          </cell>
        </row>
        <row r="81">
          <cell r="E81" t="str">
            <v>Davenport</v>
          </cell>
        </row>
        <row r="82">
          <cell r="E82" t="str">
            <v>Davis County</v>
          </cell>
        </row>
        <row r="83">
          <cell r="E83" t="str">
            <v>Decorah</v>
          </cell>
        </row>
        <row r="84">
          <cell r="E84" t="str">
            <v>Delwood</v>
          </cell>
        </row>
        <row r="85">
          <cell r="E85" t="str">
            <v>Denison</v>
          </cell>
        </row>
        <row r="86">
          <cell r="E86" t="str">
            <v>Denver</v>
          </cell>
        </row>
        <row r="87">
          <cell r="E87" t="str">
            <v>Des Moines</v>
          </cell>
        </row>
        <row r="88">
          <cell r="E88" t="str">
            <v>Diagonal</v>
          </cell>
        </row>
        <row r="89">
          <cell r="E89" t="str">
            <v>Dike-New Hartford</v>
          </cell>
        </row>
        <row r="90">
          <cell r="E90" t="str">
            <v>Dubuque</v>
          </cell>
        </row>
        <row r="91">
          <cell r="E91" t="str">
            <v>Dunkerton</v>
          </cell>
        </row>
        <row r="92">
          <cell r="E92" t="str">
            <v>Durant</v>
          </cell>
        </row>
        <row r="93">
          <cell r="E93" t="str">
            <v>Eagle Grove</v>
          </cell>
        </row>
        <row r="94">
          <cell r="E94" t="str">
            <v>Earlham</v>
          </cell>
        </row>
        <row r="95">
          <cell r="E95" t="str">
            <v>East Buchanan</v>
          </cell>
        </row>
        <row r="96">
          <cell r="E96" t="str">
            <v>East Marshall</v>
          </cell>
        </row>
        <row r="97">
          <cell r="E97" t="str">
            <v>East Mills</v>
          </cell>
        </row>
        <row r="98">
          <cell r="E98" t="str">
            <v>East Sac County</v>
          </cell>
        </row>
        <row r="99">
          <cell r="E99" t="str">
            <v>East Union</v>
          </cell>
        </row>
        <row r="100">
          <cell r="E100" t="str">
            <v>Eastern Allamakee</v>
          </cell>
        </row>
        <row r="101">
          <cell r="E101" t="str">
            <v>Easton Valley</v>
          </cell>
        </row>
        <row r="102">
          <cell r="E102" t="str">
            <v>Eddyville-Blakesburg-F</v>
          </cell>
        </row>
        <row r="103">
          <cell r="E103" t="str">
            <v>Edgewood-Colesburg</v>
          </cell>
        </row>
        <row r="104">
          <cell r="E104" t="str">
            <v>Eldora-New Providence</v>
          </cell>
        </row>
        <row r="105">
          <cell r="E105" t="str">
            <v>Emmetsburg</v>
          </cell>
        </row>
        <row r="106">
          <cell r="E106" t="str">
            <v>English Valleys</v>
          </cell>
        </row>
        <row r="107">
          <cell r="E107" t="str">
            <v>Essex</v>
          </cell>
        </row>
        <row r="108">
          <cell r="E108" t="str">
            <v>Estherville-Lincoln Ce</v>
          </cell>
        </row>
        <row r="109">
          <cell r="E109" t="str">
            <v>Exira-Elk Horn-Kimball</v>
          </cell>
        </row>
        <row r="110">
          <cell r="E110" t="str">
            <v>Fairfield</v>
          </cell>
        </row>
        <row r="111">
          <cell r="E111" t="str">
            <v>Forest City</v>
          </cell>
        </row>
        <row r="112">
          <cell r="E112" t="str">
            <v>Fort Dodge</v>
          </cell>
        </row>
        <row r="113">
          <cell r="E113" t="str">
            <v>Fort Madison</v>
          </cell>
        </row>
        <row r="114">
          <cell r="E114" t="str">
            <v>Fremont-Mills</v>
          </cell>
        </row>
        <row r="115">
          <cell r="E115" t="str">
            <v>GMG</v>
          </cell>
        </row>
        <row r="116">
          <cell r="E116" t="str">
            <v>Galva-Holstein</v>
          </cell>
        </row>
        <row r="117">
          <cell r="E117" t="str">
            <v>Garner-Hayfield-Ventur</v>
          </cell>
        </row>
        <row r="118">
          <cell r="E118" t="str">
            <v>George-Little Rock</v>
          </cell>
        </row>
        <row r="119">
          <cell r="E119" t="str">
            <v>Gilbert</v>
          </cell>
        </row>
        <row r="120">
          <cell r="E120" t="str">
            <v>Gilmore City-Bradgate</v>
          </cell>
        </row>
        <row r="121">
          <cell r="E121" t="str">
            <v>Gladbrook-Reinbeck</v>
          </cell>
        </row>
        <row r="122">
          <cell r="E122" t="str">
            <v>Glenwood</v>
          </cell>
        </row>
        <row r="123">
          <cell r="E123" t="str">
            <v>Glidden-Ralston</v>
          </cell>
        </row>
        <row r="124">
          <cell r="E124" t="str">
            <v>Graettinger-Terril</v>
          </cell>
        </row>
        <row r="125">
          <cell r="E125" t="str">
            <v>Greene County</v>
          </cell>
        </row>
        <row r="126">
          <cell r="E126" t="str">
            <v>Grinnell-Newburg</v>
          </cell>
        </row>
        <row r="127">
          <cell r="E127" t="str">
            <v>Griswold</v>
          </cell>
        </row>
        <row r="128">
          <cell r="E128" t="str">
            <v>Grundy Center</v>
          </cell>
        </row>
        <row r="129">
          <cell r="E129" t="str">
            <v>Guthrie Center</v>
          </cell>
        </row>
        <row r="130">
          <cell r="E130" t="str">
            <v>HLV</v>
          </cell>
        </row>
        <row r="131">
          <cell r="E131" t="str">
            <v>Hamburg</v>
          </cell>
        </row>
        <row r="132">
          <cell r="E132" t="str">
            <v>Hampton-Dumont</v>
          </cell>
        </row>
        <row r="133">
          <cell r="E133" t="str">
            <v>Harlan</v>
          </cell>
        </row>
        <row r="134">
          <cell r="E134" t="str">
            <v>Harmony</v>
          </cell>
        </row>
        <row r="135">
          <cell r="E135" t="str">
            <v>Harris-Lake Park</v>
          </cell>
        </row>
        <row r="136">
          <cell r="E136" t="str">
            <v>Hartley-Melvin-Sanborn</v>
          </cell>
        </row>
        <row r="137">
          <cell r="E137" t="str">
            <v>Highland</v>
          </cell>
        </row>
        <row r="138">
          <cell r="E138" t="str">
            <v>Hinton</v>
          </cell>
        </row>
        <row r="139">
          <cell r="E139" t="str">
            <v>Howard-Winneshiek</v>
          </cell>
        </row>
        <row r="140">
          <cell r="E140" t="str">
            <v>Hubbard-Radcliffe</v>
          </cell>
        </row>
        <row r="141">
          <cell r="E141" t="str">
            <v>Hudson</v>
          </cell>
        </row>
        <row r="142">
          <cell r="E142" t="str">
            <v>Humboldt</v>
          </cell>
        </row>
        <row r="143">
          <cell r="E143" t="str">
            <v>IKM-Manning</v>
          </cell>
        </row>
        <row r="144">
          <cell r="E144" t="str">
            <v>Independence</v>
          </cell>
        </row>
        <row r="145">
          <cell r="E145" t="str">
            <v>Indianola</v>
          </cell>
        </row>
        <row r="146">
          <cell r="E146" t="str">
            <v>Interstate 35</v>
          </cell>
        </row>
        <row r="147">
          <cell r="E147" t="str">
            <v>Iowa City</v>
          </cell>
        </row>
        <row r="148">
          <cell r="E148" t="str">
            <v>Iowa Falls</v>
          </cell>
        </row>
        <row r="149">
          <cell r="E149" t="str">
            <v>Iowa Valley</v>
          </cell>
        </row>
        <row r="150">
          <cell r="E150" t="str">
            <v>Janesville</v>
          </cell>
        </row>
        <row r="151">
          <cell r="E151" t="str">
            <v>Jesup</v>
          </cell>
        </row>
        <row r="152">
          <cell r="E152" t="str">
            <v>Johnston</v>
          </cell>
        </row>
        <row r="153">
          <cell r="E153" t="str">
            <v>Keokuk</v>
          </cell>
        </row>
        <row r="154">
          <cell r="E154" t="str">
            <v>Keota</v>
          </cell>
        </row>
        <row r="155">
          <cell r="E155" t="str">
            <v>Kingsley-Pierson</v>
          </cell>
        </row>
        <row r="156">
          <cell r="E156" t="str">
            <v>Knoxville</v>
          </cell>
        </row>
        <row r="157">
          <cell r="E157" t="str">
            <v>Lake Mills</v>
          </cell>
        </row>
        <row r="158">
          <cell r="E158" t="str">
            <v>Lamoni</v>
          </cell>
        </row>
        <row r="159">
          <cell r="E159" t="str">
            <v>Laurens-Marathon</v>
          </cell>
        </row>
        <row r="160">
          <cell r="E160" t="str">
            <v>Lawton-Bronson</v>
          </cell>
        </row>
        <row r="161">
          <cell r="E161" t="str">
            <v>Le Mars</v>
          </cell>
        </row>
        <row r="162">
          <cell r="E162" t="str">
            <v>Lenox</v>
          </cell>
        </row>
        <row r="163">
          <cell r="E163" t="str">
            <v>Lewis Central</v>
          </cell>
        </row>
        <row r="164">
          <cell r="E164" t="str">
            <v>Linn-Mar</v>
          </cell>
        </row>
        <row r="165">
          <cell r="E165" t="str">
            <v>Lisbon</v>
          </cell>
        </row>
        <row r="166">
          <cell r="E166" t="str">
            <v>Logan-Magnolia</v>
          </cell>
        </row>
        <row r="167">
          <cell r="E167" t="str">
            <v>Lone Tree</v>
          </cell>
        </row>
        <row r="168">
          <cell r="E168" t="str">
            <v>Louisa-Muscatine</v>
          </cell>
        </row>
        <row r="169">
          <cell r="E169" t="str">
            <v>Lu Verne</v>
          </cell>
        </row>
        <row r="170">
          <cell r="E170" t="str">
            <v>Lynnville-Sully</v>
          </cell>
        </row>
        <row r="171">
          <cell r="E171" t="str">
            <v>MFL Mar Mac</v>
          </cell>
        </row>
        <row r="172">
          <cell r="E172" t="str">
            <v>Madrid</v>
          </cell>
        </row>
        <row r="173">
          <cell r="E173" t="str">
            <v>Manson-Northwest Webst</v>
          </cell>
        </row>
        <row r="174">
          <cell r="E174" t="str">
            <v>Maple Valley-Anthon Ot</v>
          </cell>
        </row>
        <row r="175">
          <cell r="E175" t="str">
            <v>Maquoketa</v>
          </cell>
        </row>
        <row r="176">
          <cell r="E176" t="str">
            <v>Maquoketa Valley</v>
          </cell>
        </row>
        <row r="177">
          <cell r="E177" t="str">
            <v>Marcus-Meriden Cleghor</v>
          </cell>
        </row>
        <row r="178">
          <cell r="E178" t="str">
            <v>Marion</v>
          </cell>
        </row>
        <row r="179">
          <cell r="E179" t="str">
            <v>Marshalltown</v>
          </cell>
        </row>
        <row r="180">
          <cell r="E180" t="str">
            <v>Martensdale-St Marys</v>
          </cell>
        </row>
        <row r="181">
          <cell r="E181" t="str">
            <v>Mason City</v>
          </cell>
        </row>
        <row r="182">
          <cell r="E182" t="str">
            <v>Mediapolis</v>
          </cell>
        </row>
        <row r="183">
          <cell r="E183" t="str">
            <v>Melcher-Dallas</v>
          </cell>
        </row>
        <row r="184">
          <cell r="E184" t="str">
            <v>Mid-Prairie</v>
          </cell>
        </row>
        <row r="185">
          <cell r="E185" t="str">
            <v>Midland</v>
          </cell>
        </row>
        <row r="186">
          <cell r="E186" t="str">
            <v>Missouri Valley</v>
          </cell>
        </row>
        <row r="187">
          <cell r="E187" t="str">
            <v>Moc-Floyd Valley</v>
          </cell>
        </row>
        <row r="188">
          <cell r="E188" t="str">
            <v>Montezuma</v>
          </cell>
        </row>
        <row r="189">
          <cell r="E189" t="str">
            <v>Monticello</v>
          </cell>
        </row>
        <row r="190">
          <cell r="E190" t="str">
            <v>Moravia</v>
          </cell>
        </row>
        <row r="191">
          <cell r="E191" t="str">
            <v>Mormon Trail</v>
          </cell>
        </row>
        <row r="192">
          <cell r="E192" t="str">
            <v>Morning Sun</v>
          </cell>
        </row>
        <row r="193">
          <cell r="E193" t="str">
            <v>Moulton-Udell</v>
          </cell>
        </row>
        <row r="194">
          <cell r="E194" t="str">
            <v>Mount Ayr</v>
          </cell>
        </row>
        <row r="195">
          <cell r="E195" t="str">
            <v>Mount Pleasant</v>
          </cell>
        </row>
        <row r="196">
          <cell r="E196" t="str">
            <v>Mount Vernon</v>
          </cell>
        </row>
        <row r="197">
          <cell r="E197" t="str">
            <v>Murray</v>
          </cell>
        </row>
        <row r="198">
          <cell r="E198" t="str">
            <v>Muscatine</v>
          </cell>
        </row>
        <row r="199">
          <cell r="E199" t="str">
            <v>Nashua-Plainfield</v>
          </cell>
        </row>
        <row r="200">
          <cell r="E200" t="str">
            <v>Nevada</v>
          </cell>
        </row>
        <row r="201">
          <cell r="E201" t="str">
            <v>New Hampton</v>
          </cell>
        </row>
        <row r="202">
          <cell r="E202" t="str">
            <v>New London</v>
          </cell>
        </row>
        <row r="203">
          <cell r="E203" t="str">
            <v>Newell-Fonda</v>
          </cell>
        </row>
        <row r="204">
          <cell r="E204" t="str">
            <v>Newton</v>
          </cell>
        </row>
        <row r="205">
          <cell r="E205" t="str">
            <v>Nodaway Valley</v>
          </cell>
        </row>
        <row r="206">
          <cell r="E206" t="str">
            <v>North Butler</v>
          </cell>
        </row>
        <row r="207">
          <cell r="E207" t="str">
            <v>North Cedar</v>
          </cell>
        </row>
        <row r="208">
          <cell r="E208" t="str">
            <v>North Fayette Valley</v>
          </cell>
        </row>
        <row r="209">
          <cell r="E209" t="str">
            <v>North Iowa</v>
          </cell>
        </row>
        <row r="210">
          <cell r="E210" t="str">
            <v>North Kossuth</v>
          </cell>
        </row>
        <row r="211">
          <cell r="E211" t="str">
            <v>North Linn</v>
          </cell>
        </row>
        <row r="212">
          <cell r="E212" t="str">
            <v>North Mahaska</v>
          </cell>
        </row>
        <row r="213">
          <cell r="E213" t="str">
            <v>North Polk</v>
          </cell>
        </row>
        <row r="214">
          <cell r="E214" t="str">
            <v>North Scott</v>
          </cell>
        </row>
        <row r="215">
          <cell r="E215" t="str">
            <v>North Tama</v>
          </cell>
        </row>
        <row r="216">
          <cell r="E216" t="str">
            <v>North Union</v>
          </cell>
        </row>
        <row r="217">
          <cell r="E217" t="str">
            <v>North Winneshiek</v>
          </cell>
        </row>
        <row r="218">
          <cell r="E218" t="str">
            <v>Northeast</v>
          </cell>
        </row>
        <row r="219">
          <cell r="E219" t="str">
            <v>Northeast Hamilton</v>
          </cell>
        </row>
        <row r="220">
          <cell r="E220" t="str">
            <v>Northwood-Kensett</v>
          </cell>
        </row>
        <row r="221">
          <cell r="E221" t="str">
            <v>Norwalk</v>
          </cell>
        </row>
        <row r="222">
          <cell r="E222" t="str">
            <v>Odebolt Arthur Battle</v>
          </cell>
        </row>
        <row r="223">
          <cell r="E223" t="str">
            <v>Oelwein</v>
          </cell>
        </row>
        <row r="224">
          <cell r="E224" t="str">
            <v>Ogden</v>
          </cell>
        </row>
        <row r="225">
          <cell r="E225" t="str">
            <v>Okoboji</v>
          </cell>
        </row>
        <row r="226">
          <cell r="E226" t="str">
            <v>Olin</v>
          </cell>
        </row>
        <row r="227">
          <cell r="E227" t="str">
            <v>Orient-Macksburg</v>
          </cell>
        </row>
        <row r="228">
          <cell r="E228" t="str">
            <v>Osage</v>
          </cell>
        </row>
        <row r="229">
          <cell r="E229" t="str">
            <v>Oskaloosa</v>
          </cell>
        </row>
        <row r="230">
          <cell r="E230" t="str">
            <v>Ottumwa</v>
          </cell>
        </row>
        <row r="231">
          <cell r="E231" t="str">
            <v>PCM</v>
          </cell>
        </row>
        <row r="232">
          <cell r="E232" t="str">
            <v>Panorama</v>
          </cell>
        </row>
        <row r="233">
          <cell r="E233" t="str">
            <v>Paton-Churdan</v>
          </cell>
        </row>
        <row r="234">
          <cell r="E234" t="str">
            <v>Pekin</v>
          </cell>
        </row>
        <row r="235">
          <cell r="E235" t="str">
            <v>Pella</v>
          </cell>
        </row>
        <row r="236">
          <cell r="E236" t="str">
            <v>Perry</v>
          </cell>
        </row>
        <row r="237">
          <cell r="E237" t="str">
            <v>Pleasant Valley</v>
          </cell>
        </row>
        <row r="238">
          <cell r="E238" t="str">
            <v>Pleasantville</v>
          </cell>
        </row>
        <row r="239">
          <cell r="E239" t="str">
            <v>Pocahontas Area</v>
          </cell>
        </row>
        <row r="240">
          <cell r="E240" t="str">
            <v>Postville</v>
          </cell>
        </row>
        <row r="241">
          <cell r="E241" t="str">
            <v>Prairie Valley</v>
          </cell>
        </row>
        <row r="242">
          <cell r="E242" t="str">
            <v>Red Oak</v>
          </cell>
        </row>
        <row r="243">
          <cell r="E243" t="str">
            <v>Remsen-Union</v>
          </cell>
        </row>
        <row r="244">
          <cell r="E244" t="str">
            <v>Riceville</v>
          </cell>
        </row>
        <row r="245">
          <cell r="E245" t="str">
            <v>River Valley</v>
          </cell>
        </row>
        <row r="246">
          <cell r="E246" t="str">
            <v>Riverside</v>
          </cell>
        </row>
        <row r="247">
          <cell r="E247" t="str">
            <v>Rock Valley</v>
          </cell>
        </row>
        <row r="248">
          <cell r="E248" t="str">
            <v>Roland-Story</v>
          </cell>
        </row>
        <row r="249">
          <cell r="E249" t="str">
            <v>Rudd-Rockford-Marble R</v>
          </cell>
        </row>
        <row r="250">
          <cell r="E250" t="str">
            <v>Ruthven-Ayrshire</v>
          </cell>
        </row>
        <row r="251">
          <cell r="E251" t="str">
            <v>Saydel</v>
          </cell>
        </row>
        <row r="252">
          <cell r="E252" t="str">
            <v>Schaller-Crestland</v>
          </cell>
        </row>
        <row r="253">
          <cell r="E253" t="str">
            <v>Schleswig</v>
          </cell>
        </row>
        <row r="254">
          <cell r="E254" t="str">
            <v>Sergeant Bluff-Luton</v>
          </cell>
        </row>
        <row r="255">
          <cell r="E255" t="str">
            <v>Seymour</v>
          </cell>
        </row>
        <row r="256">
          <cell r="E256" t="str">
            <v>Sheldon</v>
          </cell>
        </row>
        <row r="257">
          <cell r="E257" t="str">
            <v>Shenandoah</v>
          </cell>
        </row>
        <row r="258">
          <cell r="E258" t="str">
            <v>Sibley-Ocheyedan</v>
          </cell>
        </row>
        <row r="259">
          <cell r="E259" t="str">
            <v>Sidney</v>
          </cell>
        </row>
        <row r="260">
          <cell r="E260" t="str">
            <v>Sigourney</v>
          </cell>
        </row>
        <row r="261">
          <cell r="E261" t="str">
            <v>Sioux Center</v>
          </cell>
        </row>
        <row r="262">
          <cell r="E262" t="str">
            <v>Sioux Central</v>
          </cell>
        </row>
        <row r="263">
          <cell r="E263" t="str">
            <v>Sioux City</v>
          </cell>
        </row>
        <row r="264">
          <cell r="E264" t="str">
            <v>Solon</v>
          </cell>
        </row>
        <row r="265">
          <cell r="E265" t="str">
            <v>South Central Calhoun</v>
          </cell>
        </row>
        <row r="266">
          <cell r="E266" t="str">
            <v>South Hamilton</v>
          </cell>
        </row>
        <row r="267">
          <cell r="E267" t="str">
            <v>South O'Brien</v>
          </cell>
        </row>
        <row r="268">
          <cell r="E268" t="str">
            <v>South Page</v>
          </cell>
        </row>
        <row r="269">
          <cell r="E269" t="str">
            <v>South Tama</v>
          </cell>
        </row>
        <row r="270">
          <cell r="E270" t="str">
            <v>South Winneshiek</v>
          </cell>
        </row>
        <row r="271">
          <cell r="E271" t="str">
            <v>Southeast Polk</v>
          </cell>
        </row>
        <row r="272">
          <cell r="E272" t="str">
            <v>Southeast Warren</v>
          </cell>
        </row>
        <row r="273">
          <cell r="E273" t="str">
            <v>Southeast Webster-Gran</v>
          </cell>
        </row>
        <row r="274">
          <cell r="E274" t="str">
            <v>Spencer</v>
          </cell>
        </row>
        <row r="275">
          <cell r="E275" t="str">
            <v>Spirit Lake</v>
          </cell>
        </row>
        <row r="276">
          <cell r="E276" t="str">
            <v>Springville</v>
          </cell>
        </row>
        <row r="277">
          <cell r="E277" t="str">
            <v>St Ansgar</v>
          </cell>
        </row>
        <row r="278">
          <cell r="E278" t="str">
            <v>Stanton</v>
          </cell>
        </row>
        <row r="279">
          <cell r="E279" t="str">
            <v>Starmont</v>
          </cell>
        </row>
        <row r="280">
          <cell r="E280" t="str">
            <v>Storm Lake</v>
          </cell>
        </row>
        <row r="281">
          <cell r="E281" t="str">
            <v>Stratford</v>
          </cell>
        </row>
        <row r="282">
          <cell r="E282" t="str">
            <v>Sumner-Fredericksburg</v>
          </cell>
        </row>
        <row r="283">
          <cell r="E283" t="str">
            <v>Tipton</v>
          </cell>
        </row>
        <row r="284">
          <cell r="E284" t="str">
            <v>Treynor</v>
          </cell>
        </row>
        <row r="285">
          <cell r="E285" t="str">
            <v>Tri-Center</v>
          </cell>
        </row>
        <row r="286">
          <cell r="E286" t="str">
            <v>Tri-County</v>
          </cell>
        </row>
        <row r="287">
          <cell r="E287" t="str">
            <v>Tripoli</v>
          </cell>
        </row>
        <row r="288">
          <cell r="E288" t="str">
            <v>Turkey Valley</v>
          </cell>
        </row>
        <row r="289">
          <cell r="E289" t="str">
            <v>Twin Cedars</v>
          </cell>
        </row>
        <row r="290">
          <cell r="E290" t="str">
            <v>Twin Rivers</v>
          </cell>
        </row>
        <row r="291">
          <cell r="E291" t="str">
            <v>Underwood</v>
          </cell>
        </row>
        <row r="292">
          <cell r="E292" t="str">
            <v>Union</v>
          </cell>
        </row>
        <row r="293">
          <cell r="E293" t="str">
            <v>United</v>
          </cell>
        </row>
        <row r="294">
          <cell r="E294" t="str">
            <v>Urbandale</v>
          </cell>
        </row>
        <row r="295">
          <cell r="E295" t="str">
            <v>Van Buren</v>
          </cell>
        </row>
        <row r="296">
          <cell r="E296" t="str">
            <v>Van Meter</v>
          </cell>
        </row>
        <row r="297">
          <cell r="E297" t="str">
            <v>Villisca</v>
          </cell>
        </row>
        <row r="298">
          <cell r="E298" t="str">
            <v>Vinton-Shellsburg</v>
          </cell>
        </row>
        <row r="299">
          <cell r="E299" t="str">
            <v>Waco</v>
          </cell>
        </row>
        <row r="300">
          <cell r="E300" t="str">
            <v>Wapello</v>
          </cell>
        </row>
        <row r="301">
          <cell r="E301" t="str">
            <v>Wapsie Valley</v>
          </cell>
        </row>
        <row r="302">
          <cell r="E302" t="str">
            <v>Washington</v>
          </cell>
        </row>
        <row r="303">
          <cell r="E303" t="str">
            <v>Waterloo</v>
          </cell>
        </row>
        <row r="304">
          <cell r="E304" t="str">
            <v>Waukee</v>
          </cell>
        </row>
        <row r="305">
          <cell r="E305" t="str">
            <v>Waverly-Shell Rock</v>
          </cell>
        </row>
        <row r="306">
          <cell r="E306" t="str">
            <v>Wayne</v>
          </cell>
        </row>
        <row r="307">
          <cell r="E307" t="str">
            <v>Webster City</v>
          </cell>
        </row>
        <row r="308">
          <cell r="E308" t="str">
            <v>West Bend-Mallard</v>
          </cell>
        </row>
        <row r="309">
          <cell r="E309" t="str">
            <v>West Branch</v>
          </cell>
        </row>
        <row r="310">
          <cell r="E310" t="str">
            <v>West Burlington</v>
          </cell>
        </row>
        <row r="311">
          <cell r="E311" t="str">
            <v>West Central</v>
          </cell>
        </row>
        <row r="312">
          <cell r="E312" t="str">
            <v>West Central Valley</v>
          </cell>
        </row>
        <row r="313">
          <cell r="E313" t="str">
            <v>West Delaware Co</v>
          </cell>
        </row>
        <row r="314">
          <cell r="E314" t="str">
            <v>West Des Moines</v>
          </cell>
        </row>
        <row r="315">
          <cell r="E315" t="str">
            <v>West Fork</v>
          </cell>
        </row>
        <row r="316">
          <cell r="E316" t="str">
            <v>West Hancock</v>
          </cell>
        </row>
        <row r="317">
          <cell r="E317" t="str">
            <v>West Harrison</v>
          </cell>
        </row>
        <row r="318">
          <cell r="E318" t="str">
            <v>West Liberty</v>
          </cell>
        </row>
        <row r="319">
          <cell r="E319" t="str">
            <v>West Lyon</v>
          </cell>
        </row>
        <row r="320">
          <cell r="E320" t="str">
            <v>West Marshall</v>
          </cell>
        </row>
        <row r="321">
          <cell r="E321" t="str">
            <v>West Monona</v>
          </cell>
        </row>
        <row r="322">
          <cell r="E322" t="str">
            <v>West Sioux</v>
          </cell>
        </row>
        <row r="323">
          <cell r="E323" t="str">
            <v>Western Dubuque Co</v>
          </cell>
        </row>
        <row r="324">
          <cell r="E324" t="str">
            <v>Westwood</v>
          </cell>
        </row>
        <row r="325">
          <cell r="E325" t="str">
            <v>Whiting</v>
          </cell>
        </row>
        <row r="326">
          <cell r="E326" t="str">
            <v>Williamsburg</v>
          </cell>
        </row>
        <row r="327">
          <cell r="E327" t="str">
            <v>Wilton</v>
          </cell>
        </row>
        <row r="328">
          <cell r="E328" t="str">
            <v>Winfield-Mt Union</v>
          </cell>
        </row>
        <row r="329">
          <cell r="E329" t="str">
            <v>Winterset</v>
          </cell>
        </row>
        <row r="330">
          <cell r="E330" t="str">
            <v>Woodbine</v>
          </cell>
        </row>
        <row r="331">
          <cell r="E331" t="str">
            <v>Woodbury Central</v>
          </cell>
        </row>
        <row r="332">
          <cell r="E332" t="str">
            <v>Woodward-Granger</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90"/>
  <sheetViews>
    <sheetView showGridLines="0" tabSelected="1" topLeftCell="A12" zoomScaleNormal="100" workbookViewId="0">
      <selection activeCell="B85" sqref="B85:Q85"/>
    </sheetView>
  </sheetViews>
  <sheetFormatPr baseColWidth="10" defaultColWidth="9.1640625" defaultRowHeight="14" x14ac:dyDescent="0.15"/>
  <cols>
    <col min="1" max="1" width="2" style="2" customWidth="1"/>
    <col min="2" max="2" width="9.33203125" style="2" customWidth="1"/>
    <col min="3" max="4" width="8.83203125" style="2" bestFit="1" customWidth="1"/>
    <col min="5" max="5" width="10.1640625" style="2" bestFit="1" customWidth="1"/>
    <col min="6" max="6" width="10" style="2" customWidth="1"/>
    <col min="7" max="7" width="9.6640625" style="2" customWidth="1"/>
    <col min="8" max="8" width="9" style="2" customWidth="1"/>
    <col min="9" max="9" width="8.6640625" style="2" customWidth="1"/>
    <col min="10" max="10" width="12.1640625" style="2" customWidth="1"/>
    <col min="11" max="11" width="9.5" style="2" customWidth="1"/>
    <col min="12" max="12" width="10" style="2" customWidth="1"/>
    <col min="13" max="13" width="10.33203125" style="2" customWidth="1"/>
    <col min="14" max="14" width="11" style="2" customWidth="1"/>
    <col min="15" max="15" width="9.6640625" style="2" customWidth="1"/>
    <col min="16" max="16" width="10.1640625" style="2" customWidth="1"/>
    <col min="17" max="17" width="10.83203125" style="2" customWidth="1"/>
    <col min="18" max="18" width="1.1640625" style="3" customWidth="1"/>
    <col min="19" max="16384" width="9.1640625" style="2"/>
  </cols>
  <sheetData>
    <row r="1" spans="2:17" ht="5.25" customHeight="1" x14ac:dyDescent="0.15"/>
    <row r="2" spans="2:17" ht="15.75" customHeight="1" thickBot="1" x14ac:dyDescent="0.2">
      <c r="B2" s="4"/>
      <c r="C2" s="160" t="s">
        <v>739</v>
      </c>
      <c r="D2" s="160"/>
      <c r="E2" s="160"/>
      <c r="F2" s="160"/>
      <c r="G2" s="4"/>
      <c r="H2" s="147" t="s">
        <v>658</v>
      </c>
      <c r="I2" s="148"/>
      <c r="J2" s="148"/>
      <c r="K2" s="148"/>
      <c r="L2" s="148"/>
      <c r="M2" s="148"/>
      <c r="N2" s="148"/>
      <c r="O2" s="148"/>
      <c r="P2" s="148"/>
      <c r="Q2" s="149"/>
    </row>
    <row r="3" spans="2:17" ht="12.75" customHeight="1" x14ac:dyDescent="0.15">
      <c r="B3" s="4"/>
      <c r="C3" s="130" t="s">
        <v>276</v>
      </c>
      <c r="D3" s="131"/>
      <c r="E3" s="131"/>
      <c r="F3" s="132"/>
      <c r="G3" s="4"/>
      <c r="H3" s="150"/>
      <c r="I3" s="151"/>
      <c r="J3" s="151"/>
      <c r="K3" s="151"/>
      <c r="L3" s="151"/>
      <c r="M3" s="151"/>
      <c r="N3" s="151"/>
      <c r="O3" s="151"/>
      <c r="P3" s="151"/>
      <c r="Q3" s="152"/>
    </row>
    <row r="4" spans="2:17" ht="13.5" customHeight="1" thickBot="1" x14ac:dyDescent="0.2">
      <c r="B4" s="4"/>
      <c r="C4" s="133"/>
      <c r="D4" s="134"/>
      <c r="E4" s="134"/>
      <c r="F4" s="135"/>
      <c r="G4" s="4"/>
      <c r="H4" s="32"/>
      <c r="I4" s="32"/>
      <c r="J4" s="32"/>
      <c r="K4" s="32"/>
      <c r="L4" s="32"/>
      <c r="M4" s="32"/>
      <c r="N4" s="32"/>
      <c r="O4" s="32"/>
      <c r="P4" s="32"/>
      <c r="Q4" s="32"/>
    </row>
    <row r="5" spans="2:17" ht="24" customHeight="1" thickBot="1" x14ac:dyDescent="0.2">
      <c r="B5" s="4"/>
      <c r="C5" s="5">
        <f>VLOOKUP(C3,Name!E:H,4,FALSE)</f>
        <v>6219</v>
      </c>
      <c r="D5" s="161" t="s">
        <v>799</v>
      </c>
      <c r="E5" s="162"/>
      <c r="F5" s="163"/>
      <c r="G5" s="4"/>
      <c r="H5" s="32"/>
      <c r="I5" s="32"/>
      <c r="J5" s="32"/>
      <c r="K5" s="136" t="s">
        <v>797</v>
      </c>
      <c r="L5" s="137"/>
      <c r="M5" s="137"/>
      <c r="N5" s="138"/>
      <c r="O5" s="153">
        <f>VLOOKUP(C5,Name!C:F,4,FALSE)</f>
        <v>0.05</v>
      </c>
      <c r="P5" s="154"/>
      <c r="Q5" s="155"/>
    </row>
    <row r="6" spans="2:17" ht="6" customHeight="1" x14ac:dyDescent="0.15">
      <c r="B6" s="4"/>
      <c r="C6" s="6"/>
      <c r="D6" s="6"/>
      <c r="E6" s="6"/>
      <c r="F6" s="6"/>
      <c r="G6" s="4"/>
      <c r="H6" s="7"/>
      <c r="I6" s="7"/>
      <c r="J6" s="7"/>
      <c r="K6" s="7"/>
      <c r="L6" s="7"/>
      <c r="M6" s="7"/>
      <c r="N6" s="7"/>
      <c r="O6" s="7"/>
      <c r="P6" s="7"/>
      <c r="Q6" s="7"/>
    </row>
    <row r="7" spans="2:17" ht="5" customHeight="1" x14ac:dyDescent="0.15">
      <c r="B7" s="4"/>
      <c r="C7" s="8"/>
      <c r="D7" s="8"/>
      <c r="E7" s="8"/>
      <c r="F7" s="8"/>
      <c r="G7" s="8"/>
      <c r="H7" s="8"/>
      <c r="I7" s="9"/>
      <c r="J7" s="10"/>
      <c r="K7" s="10"/>
      <c r="L7" s="10"/>
      <c r="M7" s="11"/>
      <c r="N7" s="11"/>
      <c r="O7" s="11"/>
      <c r="P7" s="11"/>
      <c r="Q7" s="11"/>
    </row>
    <row r="8" spans="2:17" ht="18" customHeight="1" thickBot="1" x14ac:dyDescent="0.2">
      <c r="B8" s="143" t="s">
        <v>767</v>
      </c>
      <c r="C8" s="144"/>
      <c r="D8" s="144"/>
      <c r="E8" s="144"/>
      <c r="F8" s="144"/>
      <c r="G8" s="144"/>
      <c r="H8" s="144"/>
      <c r="I8" s="144"/>
      <c r="J8" s="144"/>
      <c r="K8" s="144"/>
      <c r="L8" s="144"/>
      <c r="M8" s="144"/>
      <c r="N8" s="144"/>
      <c r="O8" s="144"/>
      <c r="P8" s="144"/>
      <c r="Q8" s="144"/>
    </row>
    <row r="9" spans="2:17" ht="18" hidden="1" x14ac:dyDescent="0.15">
      <c r="B9" s="34"/>
      <c r="C9" s="35"/>
      <c r="D9" s="35"/>
      <c r="E9" s="35"/>
      <c r="F9" s="35"/>
      <c r="G9" s="35"/>
      <c r="H9" s="35"/>
      <c r="I9" s="35"/>
      <c r="J9" s="35"/>
      <c r="K9" s="35"/>
      <c r="L9" s="35"/>
      <c r="M9" s="40" t="str">
        <f>RIGHT(M12,4)</f>
        <v>2021</v>
      </c>
      <c r="N9" s="40" t="str">
        <f>RIGHT(N12,4)</f>
        <v>2022</v>
      </c>
      <c r="O9" s="40" t="str">
        <f>RIGHT(O12,4)</f>
        <v>2023</v>
      </c>
      <c r="P9" s="40" t="str">
        <f>RIGHT(P12,4)</f>
        <v>2024</v>
      </c>
      <c r="Q9" s="40" t="str">
        <f>RIGHT(Q12,4)</f>
        <v>2025</v>
      </c>
    </row>
    <row r="10" spans="2:17" ht="19" hidden="1" thickBot="1" x14ac:dyDescent="0.2">
      <c r="B10" s="34"/>
      <c r="C10" s="35"/>
      <c r="D10" s="35"/>
      <c r="E10" s="35"/>
      <c r="F10" s="35"/>
      <c r="G10" s="35"/>
      <c r="H10" s="35"/>
      <c r="I10" s="35"/>
      <c r="J10" s="35"/>
      <c r="K10" s="35"/>
      <c r="L10" s="35"/>
      <c r="M10" s="55" t="str">
        <f>CONCATENATE(M$9,"_",$C$5)</f>
        <v>2021_6219</v>
      </c>
      <c r="N10" s="55" t="str">
        <f>CONCATENATE(N$9,"_",$C$5)</f>
        <v>2022_6219</v>
      </c>
      <c r="O10" s="55" t="str">
        <f>CONCATENATE(O$9,"_",$C$5)</f>
        <v>2023_6219</v>
      </c>
      <c r="P10" s="55" t="str">
        <f>CONCATENATE(P$9,"_",$C$5)</f>
        <v>2024_6219</v>
      </c>
      <c r="Q10" s="55" t="str">
        <f>CONCATENATE(Q$9,"_",$C$5)</f>
        <v>2025_6219</v>
      </c>
    </row>
    <row r="11" spans="2:17" x14ac:dyDescent="0.15">
      <c r="B11" s="85" t="s">
        <v>823</v>
      </c>
      <c r="C11" s="85"/>
      <c r="D11" s="85"/>
      <c r="E11" s="85"/>
      <c r="F11" s="85"/>
      <c r="G11" s="85"/>
      <c r="H11" s="85"/>
      <c r="I11" s="85"/>
      <c r="J11" s="85"/>
      <c r="K11" s="85"/>
      <c r="L11" s="86"/>
      <c r="M11" s="87" t="str">
        <f>C3</f>
        <v>Storm Lake</v>
      </c>
      <c r="N11" s="88"/>
      <c r="O11" s="88"/>
      <c r="P11" s="88"/>
      <c r="Q11" s="89"/>
    </row>
    <row r="12" spans="2:17" ht="30" x14ac:dyDescent="0.2">
      <c r="B12" s="17" t="s">
        <v>766</v>
      </c>
      <c r="C12" s="73">
        <v>0</v>
      </c>
      <c r="D12" s="74" t="s">
        <v>778</v>
      </c>
      <c r="E12" s="74" t="s">
        <v>779</v>
      </c>
      <c r="F12" s="74" t="s">
        <v>780</v>
      </c>
      <c r="G12" s="74" t="s">
        <v>781</v>
      </c>
      <c r="H12" s="74" t="s">
        <v>782</v>
      </c>
      <c r="I12" s="74" t="s">
        <v>783</v>
      </c>
      <c r="J12" s="75" t="s">
        <v>815</v>
      </c>
      <c r="K12" s="75" t="s">
        <v>816</v>
      </c>
      <c r="L12" s="76" t="s">
        <v>817</v>
      </c>
      <c r="M12" s="79" t="s">
        <v>818</v>
      </c>
      <c r="N12" s="79" t="s">
        <v>819</v>
      </c>
      <c r="O12" s="79" t="s">
        <v>820</v>
      </c>
      <c r="P12" s="79" t="s">
        <v>821</v>
      </c>
      <c r="Q12" s="79" t="s">
        <v>822</v>
      </c>
    </row>
    <row r="13" spans="2:17" x14ac:dyDescent="0.15">
      <c r="B13" s="68" t="s">
        <v>633</v>
      </c>
      <c r="C13" s="77">
        <f>Notes_StateStats!F5</f>
        <v>6</v>
      </c>
      <c r="D13" s="77">
        <f>Notes_StateStats!G5</f>
        <v>13</v>
      </c>
      <c r="E13" s="77">
        <f>Notes_StateStats!H5</f>
        <v>51</v>
      </c>
      <c r="F13" s="77">
        <f>Notes_StateStats!I5</f>
        <v>95</v>
      </c>
      <c r="G13" s="77">
        <f>Notes_StateStats!J5</f>
        <v>67</v>
      </c>
      <c r="H13" s="77">
        <f>Notes_StateStats!K5</f>
        <v>35</v>
      </c>
      <c r="I13" s="77">
        <f>Notes_StateStats!L5</f>
        <v>58</v>
      </c>
      <c r="J13" s="110">
        <f>Notes_StateStats!C9</f>
        <v>11809372</v>
      </c>
      <c r="K13" s="110">
        <f>Notes_StateStats!D9</f>
        <v>195769</v>
      </c>
      <c r="L13" s="159">
        <f>Notes_StateStats!E9</f>
        <v>0</v>
      </c>
      <c r="M13" s="104">
        <f>VLOOKUP(M$10,data_drop!$A:$O,13,FALSE)</f>
        <v>562500</v>
      </c>
      <c r="N13" s="101">
        <f>VLOOKUP(N$10,data_drop!$A:$O,13,FALSE)</f>
        <v>600000</v>
      </c>
      <c r="O13" s="101">
        <f>VLOOKUP(O$10,data_drop!$A:$O,13,FALSE)</f>
        <v>750000</v>
      </c>
      <c r="P13" s="101">
        <f>VLOOKUP(P$10,data_drop!$A:$O,13,FALSE)</f>
        <v>750000</v>
      </c>
      <c r="Q13" s="108">
        <f>VLOOKUP(Q$10,data_drop!$A:$O,13,FALSE)</f>
        <v>838926</v>
      </c>
    </row>
    <row r="14" spans="2:17" ht="15" thickBot="1" x14ac:dyDescent="0.2">
      <c r="B14" s="68" t="s">
        <v>634</v>
      </c>
      <c r="C14" s="78">
        <f>Notes_StateStats!F6</f>
        <v>1.8461538461538463E-2</v>
      </c>
      <c r="D14" s="78">
        <f>Notes_StateStats!G6</f>
        <v>0.04</v>
      </c>
      <c r="E14" s="78">
        <f>Notes_StateStats!H6</f>
        <v>0.15692307692307692</v>
      </c>
      <c r="F14" s="78">
        <f>Notes_StateStats!I6</f>
        <v>0.29230769230769232</v>
      </c>
      <c r="G14" s="78">
        <f>Notes_StateStats!J6</f>
        <v>0.20615384615384616</v>
      </c>
      <c r="H14" s="78">
        <f>Notes_StateStats!K6</f>
        <v>0.1076923076923077</v>
      </c>
      <c r="I14" s="78">
        <f>Notes_StateStats!L6</f>
        <v>0.17846153846153845</v>
      </c>
      <c r="J14" s="110"/>
      <c r="K14" s="110"/>
      <c r="L14" s="159"/>
      <c r="M14" s="105"/>
      <c r="N14" s="102"/>
      <c r="O14" s="102"/>
      <c r="P14" s="102"/>
      <c r="Q14" s="109"/>
    </row>
    <row r="15" spans="2:17" x14ac:dyDescent="0.15">
      <c r="B15" s="4"/>
      <c r="C15" s="9"/>
      <c r="D15" s="9"/>
      <c r="E15" s="9"/>
      <c r="F15" s="9"/>
      <c r="G15" s="9"/>
      <c r="H15" s="9"/>
      <c r="I15" s="9"/>
      <c r="J15" s="14"/>
      <c r="K15" s="14"/>
      <c r="L15" s="15"/>
      <c r="M15" s="15"/>
      <c r="N15" s="15"/>
      <c r="O15" s="15"/>
      <c r="P15" s="15"/>
      <c r="Q15" s="15"/>
    </row>
    <row r="16" spans="2:17" x14ac:dyDescent="0.15">
      <c r="B16" s="4"/>
      <c r="C16" s="9"/>
      <c r="D16" s="9"/>
      <c r="E16" s="9"/>
      <c r="F16" s="9"/>
      <c r="G16" s="9"/>
      <c r="H16" s="9"/>
      <c r="I16" s="9"/>
      <c r="J16" s="14"/>
      <c r="K16" s="14"/>
      <c r="L16" s="15"/>
      <c r="M16" s="15"/>
      <c r="N16" s="15"/>
      <c r="O16" s="15"/>
      <c r="P16" s="15"/>
      <c r="Q16" s="15"/>
    </row>
    <row r="17" spans="2:17" x14ac:dyDescent="0.15">
      <c r="B17" s="4"/>
      <c r="C17" s="9"/>
      <c r="D17" s="9"/>
      <c r="E17" s="9"/>
      <c r="F17" s="9"/>
      <c r="G17" s="9"/>
      <c r="H17" s="9"/>
      <c r="I17" s="9"/>
      <c r="J17" s="14"/>
      <c r="K17" s="14"/>
      <c r="L17" s="15"/>
      <c r="M17" s="15"/>
      <c r="N17" s="15"/>
      <c r="O17" s="15"/>
      <c r="P17" s="15"/>
      <c r="Q17" s="15"/>
    </row>
    <row r="18" spans="2:17" x14ac:dyDescent="0.15">
      <c r="B18" s="4"/>
      <c r="C18" s="9"/>
      <c r="D18" s="9"/>
      <c r="E18" s="9"/>
      <c r="F18" s="9"/>
      <c r="G18" s="9"/>
      <c r="H18" s="9"/>
      <c r="I18" s="9"/>
      <c r="J18" s="14"/>
      <c r="K18" s="14"/>
      <c r="L18" s="15"/>
      <c r="M18" s="15"/>
      <c r="N18" s="15"/>
      <c r="O18" s="15"/>
      <c r="P18" s="15"/>
      <c r="Q18" s="15"/>
    </row>
    <row r="19" spans="2:17" x14ac:dyDescent="0.15">
      <c r="B19" s="4"/>
      <c r="C19" s="9"/>
      <c r="D19" s="9"/>
      <c r="E19" s="9"/>
      <c r="F19" s="9"/>
      <c r="G19" s="9"/>
      <c r="H19" s="9"/>
      <c r="I19" s="9"/>
      <c r="J19" s="14"/>
      <c r="K19" s="14"/>
      <c r="L19" s="15"/>
      <c r="M19" s="15"/>
      <c r="N19" s="15"/>
      <c r="O19" s="15"/>
      <c r="P19" s="15"/>
      <c r="Q19" s="15"/>
    </row>
    <row r="20" spans="2:17" x14ac:dyDescent="0.15">
      <c r="B20" s="4"/>
      <c r="C20" s="9"/>
      <c r="D20" s="9"/>
      <c r="E20" s="9"/>
      <c r="F20" s="9"/>
      <c r="G20" s="9"/>
      <c r="H20" s="9"/>
      <c r="I20" s="9"/>
      <c r="J20" s="14"/>
      <c r="K20" s="14"/>
      <c r="L20" s="15"/>
      <c r="M20" s="15"/>
      <c r="N20" s="15"/>
      <c r="O20" s="15"/>
      <c r="P20" s="15"/>
      <c r="Q20" s="15"/>
    </row>
    <row r="21" spans="2:17" x14ac:dyDescent="0.15">
      <c r="B21" s="4"/>
      <c r="C21" s="9"/>
      <c r="D21" s="9"/>
      <c r="E21" s="9"/>
      <c r="F21" s="9"/>
      <c r="G21" s="9"/>
      <c r="H21" s="9"/>
      <c r="I21" s="9"/>
      <c r="J21" s="14"/>
      <c r="K21" s="14"/>
      <c r="L21" s="15"/>
      <c r="M21" s="15"/>
      <c r="N21" s="15"/>
      <c r="O21" s="15"/>
      <c r="P21" s="15"/>
      <c r="Q21" s="15"/>
    </row>
    <row r="22" spans="2:17" x14ac:dyDescent="0.15">
      <c r="B22" s="4"/>
      <c r="C22" s="9"/>
      <c r="D22" s="9"/>
      <c r="E22" s="9"/>
      <c r="F22" s="9"/>
      <c r="G22" s="9"/>
      <c r="H22" s="9"/>
      <c r="I22" s="9"/>
      <c r="J22" s="14"/>
      <c r="K22" s="14"/>
      <c r="L22" s="15"/>
      <c r="M22" s="15"/>
      <c r="N22" s="15"/>
      <c r="O22" s="15"/>
      <c r="P22" s="15"/>
      <c r="Q22" s="15"/>
    </row>
    <row r="23" spans="2:17" x14ac:dyDescent="0.15">
      <c r="B23" s="4"/>
      <c r="C23" s="9"/>
      <c r="D23" s="9"/>
      <c r="E23" s="9"/>
      <c r="F23" s="9"/>
      <c r="G23" s="9"/>
      <c r="H23" s="9"/>
      <c r="I23" s="9"/>
      <c r="J23" s="14"/>
      <c r="K23" s="14"/>
      <c r="L23" s="15"/>
      <c r="M23" s="15"/>
      <c r="N23" s="15"/>
      <c r="O23" s="15"/>
      <c r="P23" s="15"/>
      <c r="Q23" s="15"/>
    </row>
    <row r="24" spans="2:17" x14ac:dyDescent="0.15">
      <c r="B24" s="4"/>
      <c r="C24" s="9"/>
      <c r="D24" s="9"/>
      <c r="E24" s="9"/>
      <c r="F24" s="9"/>
      <c r="G24" s="9"/>
      <c r="H24" s="9"/>
      <c r="I24" s="9"/>
      <c r="J24" s="14"/>
      <c r="K24" s="14"/>
      <c r="L24" s="15"/>
      <c r="M24" s="15"/>
      <c r="N24" s="15"/>
      <c r="O24" s="15"/>
      <c r="P24" s="15"/>
      <c r="Q24" s="15"/>
    </row>
    <row r="25" spans="2:17" x14ac:dyDescent="0.15">
      <c r="B25" s="4"/>
      <c r="C25" s="9"/>
      <c r="D25" s="9"/>
      <c r="E25" s="9"/>
      <c r="F25" s="9"/>
      <c r="G25" s="9"/>
      <c r="H25" s="9"/>
      <c r="I25" s="9"/>
      <c r="J25" s="14"/>
      <c r="K25" s="14"/>
      <c r="L25" s="15"/>
      <c r="M25" s="15"/>
      <c r="N25" s="15"/>
      <c r="O25" s="15"/>
      <c r="P25" s="15"/>
      <c r="Q25" s="15"/>
    </row>
    <row r="26" spans="2:17" x14ac:dyDescent="0.15">
      <c r="B26" s="4"/>
      <c r="C26" s="9"/>
      <c r="D26" s="9"/>
      <c r="E26" s="9"/>
      <c r="F26" s="9"/>
      <c r="G26" s="9"/>
      <c r="H26" s="9"/>
      <c r="I26" s="9"/>
      <c r="J26" s="14"/>
      <c r="K26" s="14"/>
      <c r="L26" s="15"/>
      <c r="M26" s="15"/>
      <c r="N26" s="15"/>
      <c r="O26" s="15"/>
      <c r="P26" s="15"/>
      <c r="Q26" s="15"/>
    </row>
    <row r="27" spans="2:17" x14ac:dyDescent="0.15">
      <c r="B27" s="4"/>
      <c r="C27" s="9"/>
      <c r="D27" s="9"/>
      <c r="E27" s="9"/>
      <c r="F27" s="9"/>
      <c r="G27" s="9"/>
      <c r="H27" s="9"/>
      <c r="I27" s="9"/>
      <c r="J27" s="14"/>
      <c r="K27" s="14"/>
      <c r="L27" s="15"/>
      <c r="M27" s="15"/>
      <c r="N27" s="15"/>
      <c r="O27" s="15"/>
      <c r="P27" s="15"/>
      <c r="Q27" s="15"/>
    </row>
    <row r="28" spans="2:17" x14ac:dyDescent="0.15">
      <c r="B28" s="4"/>
      <c r="C28" s="9"/>
      <c r="D28" s="9"/>
      <c r="E28" s="9"/>
      <c r="F28" s="9"/>
      <c r="G28" s="9"/>
      <c r="H28" s="9"/>
      <c r="I28" s="9"/>
      <c r="J28" s="14"/>
      <c r="K28" s="14"/>
      <c r="L28" s="15"/>
      <c r="M28" s="15"/>
      <c r="N28" s="15"/>
      <c r="O28" s="15"/>
      <c r="P28" s="15"/>
      <c r="Q28" s="15"/>
    </row>
    <row r="29" spans="2:17" ht="14.25" customHeight="1" x14ac:dyDescent="0.15">
      <c r="B29" s="4"/>
      <c r="C29" s="9"/>
      <c r="D29" s="9"/>
      <c r="E29" s="9"/>
      <c r="F29" s="9"/>
      <c r="G29" s="9"/>
      <c r="H29" s="9"/>
      <c r="I29" s="9"/>
      <c r="J29" s="16"/>
      <c r="K29" s="16"/>
      <c r="L29" s="4"/>
      <c r="M29" s="4"/>
      <c r="N29" s="4"/>
      <c r="O29" s="4"/>
      <c r="P29" s="4"/>
      <c r="Q29" s="4"/>
    </row>
    <row r="30" spans="2:17" ht="14.25" customHeight="1" x14ac:dyDescent="0.15">
      <c r="B30" s="4"/>
      <c r="C30" s="9"/>
      <c r="D30" s="9"/>
      <c r="E30" s="9"/>
      <c r="F30" s="9"/>
      <c r="G30" s="9"/>
      <c r="H30" s="9"/>
      <c r="I30" s="9"/>
      <c r="J30" s="16"/>
      <c r="K30" s="16"/>
      <c r="L30" s="4"/>
      <c r="M30" s="4"/>
      <c r="N30" s="4"/>
      <c r="O30" s="4"/>
      <c r="P30" s="4"/>
      <c r="Q30" s="4"/>
    </row>
    <row r="31" spans="2:17" ht="14.25" customHeight="1" x14ac:dyDescent="0.15">
      <c r="B31" s="4"/>
      <c r="C31" s="9"/>
      <c r="D31" s="9"/>
      <c r="E31" s="9"/>
      <c r="F31" s="9"/>
      <c r="G31" s="9"/>
      <c r="H31" s="9"/>
      <c r="I31" s="9"/>
      <c r="J31" s="16"/>
      <c r="K31" s="16"/>
      <c r="L31" s="4"/>
      <c r="M31" s="4"/>
      <c r="N31" s="4"/>
      <c r="O31" s="4"/>
      <c r="P31" s="4"/>
      <c r="Q31" s="4"/>
    </row>
    <row r="32" spans="2:17" ht="14.25" customHeight="1" x14ac:dyDescent="0.15">
      <c r="B32" s="4"/>
      <c r="C32" s="9"/>
      <c r="D32" s="9"/>
      <c r="E32" s="9"/>
      <c r="F32" s="9"/>
      <c r="G32" s="9"/>
      <c r="H32" s="9"/>
      <c r="I32" s="9"/>
      <c r="J32" s="16"/>
      <c r="K32" s="16"/>
      <c r="L32" s="4"/>
      <c r="M32" s="4"/>
      <c r="N32" s="4"/>
      <c r="O32" s="4"/>
      <c r="P32" s="4"/>
      <c r="Q32" s="4"/>
    </row>
    <row r="33" spans="2:19" ht="14.25" customHeight="1" x14ac:dyDescent="0.15">
      <c r="B33" s="4"/>
      <c r="C33" s="9"/>
      <c r="D33" s="9"/>
      <c r="E33" s="9"/>
      <c r="F33" s="9"/>
      <c r="G33" s="9"/>
      <c r="H33" s="9"/>
      <c r="I33" s="9"/>
      <c r="J33" s="16"/>
      <c r="K33" s="16"/>
      <c r="L33" s="4"/>
      <c r="M33" s="4"/>
      <c r="N33" s="4"/>
      <c r="O33" s="4"/>
      <c r="P33" s="4"/>
      <c r="Q33" s="4"/>
    </row>
    <row r="34" spans="2:19" ht="14.25" customHeight="1" x14ac:dyDescent="0.15">
      <c r="B34" s="4"/>
      <c r="C34" s="9"/>
      <c r="D34" s="9"/>
      <c r="E34" s="9"/>
      <c r="F34" s="9"/>
      <c r="G34" s="9"/>
      <c r="H34" s="9"/>
      <c r="I34" s="9"/>
      <c r="J34" s="16"/>
      <c r="K34" s="16"/>
      <c r="L34" s="4"/>
      <c r="M34" s="4"/>
      <c r="N34" s="4"/>
      <c r="O34" s="4"/>
      <c r="P34" s="4"/>
      <c r="Q34" s="4"/>
    </row>
    <row r="35" spans="2:19" ht="14.25" customHeight="1" x14ac:dyDescent="0.15">
      <c r="B35" s="4"/>
      <c r="C35" s="9"/>
      <c r="D35" s="9"/>
      <c r="E35" s="9"/>
      <c r="F35" s="9"/>
      <c r="G35" s="9"/>
      <c r="H35" s="9"/>
      <c r="I35" s="9"/>
      <c r="J35" s="16"/>
      <c r="K35" s="16"/>
      <c r="L35" s="4"/>
      <c r="M35" s="4"/>
      <c r="N35" s="4"/>
      <c r="O35" s="4"/>
      <c r="P35" s="4"/>
      <c r="Q35" s="4"/>
    </row>
    <row r="36" spans="2:19" ht="20.25" customHeight="1" thickBot="1" x14ac:dyDescent="0.2">
      <c r="B36" s="94" t="s">
        <v>659</v>
      </c>
      <c r="C36" s="98"/>
      <c r="D36" s="98"/>
      <c r="E36" s="98"/>
      <c r="F36" s="98"/>
      <c r="G36" s="98"/>
      <c r="H36" s="98"/>
      <c r="I36" s="98"/>
      <c r="J36" s="98"/>
      <c r="K36" s="98"/>
      <c r="L36" s="98"/>
      <c r="M36" s="99"/>
      <c r="N36" s="99"/>
      <c r="O36" s="99"/>
      <c r="P36" s="99"/>
      <c r="Q36" s="100"/>
    </row>
    <row r="37" spans="2:19" ht="15" customHeight="1" x14ac:dyDescent="0.15">
      <c r="B37" s="85" t="str">
        <f>B11</f>
        <v>Fiscal Year 2025 Data</v>
      </c>
      <c r="C37" s="85"/>
      <c r="D37" s="85"/>
      <c r="E37" s="85"/>
      <c r="F37" s="85"/>
      <c r="G37" s="85"/>
      <c r="H37" s="85"/>
      <c r="I37" s="85"/>
      <c r="J37" s="85"/>
      <c r="K37" s="85"/>
      <c r="L37" s="86"/>
      <c r="M37" s="87" t="str">
        <f>M11</f>
        <v>Storm Lake</v>
      </c>
      <c r="N37" s="88"/>
      <c r="O37" s="88"/>
      <c r="P37" s="88"/>
      <c r="Q37" s="89"/>
    </row>
    <row r="38" spans="2:19" ht="26" x14ac:dyDescent="0.15">
      <c r="B38" s="49" t="s">
        <v>789</v>
      </c>
      <c r="C38" s="50" t="s">
        <v>642</v>
      </c>
      <c r="D38" s="50" t="s">
        <v>665</v>
      </c>
      <c r="E38" s="50" t="s">
        <v>660</v>
      </c>
      <c r="F38" s="50" t="s">
        <v>661</v>
      </c>
      <c r="G38" s="50" t="s">
        <v>662</v>
      </c>
      <c r="H38" s="50" t="s">
        <v>663</v>
      </c>
      <c r="I38" s="50" t="s">
        <v>664</v>
      </c>
      <c r="J38" s="50" t="str">
        <f>J12</f>
        <v>FY 2024 Max</v>
      </c>
      <c r="K38" s="50" t="str">
        <f>K12</f>
        <v>FY 2024 Median</v>
      </c>
      <c r="L38" s="54" t="str">
        <f>L12</f>
        <v>FY 2024 Min</v>
      </c>
      <c r="M38" s="80" t="str">
        <f>M12</f>
        <v>FY2021</v>
      </c>
      <c r="N38" s="81" t="str">
        <f>N12</f>
        <v>FY2022</v>
      </c>
      <c r="O38" s="81" t="str">
        <f>O12</f>
        <v>FY2023</v>
      </c>
      <c r="P38" s="81" t="str">
        <f>P12</f>
        <v>FY2024</v>
      </c>
      <c r="Q38" s="82" t="str">
        <f>Q12</f>
        <v>FY2025</v>
      </c>
    </row>
    <row r="39" spans="2:19" ht="17.25" customHeight="1" x14ac:dyDescent="0.15">
      <c r="B39" s="53" t="s">
        <v>633</v>
      </c>
      <c r="C39" s="51">
        <f>Notes_StateStats!F15</f>
        <v>6</v>
      </c>
      <c r="D39" s="51">
        <f>Notes_StateStats!G15</f>
        <v>18</v>
      </c>
      <c r="E39" s="51">
        <f>Notes_StateStats!H15</f>
        <v>109</v>
      </c>
      <c r="F39" s="51">
        <f>Notes_StateStats!I15</f>
        <v>109</v>
      </c>
      <c r="G39" s="51">
        <f>Notes_StateStats!J15</f>
        <v>55</v>
      </c>
      <c r="H39" s="51">
        <f>Notes_StateStats!K15</f>
        <v>18</v>
      </c>
      <c r="I39" s="51">
        <f>Notes_StateStats!L15</f>
        <v>10</v>
      </c>
      <c r="J39" s="103">
        <f>Notes_StateStats!C19</f>
        <v>1.7385241</v>
      </c>
      <c r="K39" s="103">
        <f>Notes_StateStats!D19</f>
        <v>0.54881990000000003</v>
      </c>
      <c r="L39" s="145">
        <f>Notes_StateStats!E19</f>
        <v>0</v>
      </c>
      <c r="M39" s="90">
        <f>VLOOKUP(M$10,data_drop!$A:$O,15,FALSE)</f>
        <v>1.1407099999999999</v>
      </c>
      <c r="N39" s="92">
        <f>VLOOKUP(N$10,data_drop!$A:$O,15,FALSE)</f>
        <v>1.1819999999999999</v>
      </c>
      <c r="O39" s="92">
        <f>VLOOKUP(O$10,data_drop!$A:$O,15,FALSE)</f>
        <v>1.38395</v>
      </c>
      <c r="P39" s="92">
        <f>VLOOKUP(P$10,data_drop!$A:$O,15,FALSE)</f>
        <v>1.4551000000000001</v>
      </c>
      <c r="Q39" s="106">
        <f>VLOOKUP(Q$10,data_drop!$A:$O,15,FALSE)</f>
        <v>1.48136</v>
      </c>
    </row>
    <row r="40" spans="2:19" ht="17.25" customHeight="1" thickBot="1" x14ac:dyDescent="0.2">
      <c r="B40" s="53" t="s">
        <v>634</v>
      </c>
      <c r="C40" s="52">
        <f>Notes_StateStats!F16</f>
        <v>1.8461538461538463E-2</v>
      </c>
      <c r="D40" s="52">
        <f>Notes_StateStats!G16</f>
        <v>5.5384615384615386E-2</v>
      </c>
      <c r="E40" s="52">
        <f>Notes_StateStats!H16</f>
        <v>0.33538461538461539</v>
      </c>
      <c r="F40" s="52">
        <f>Notes_StateStats!I16</f>
        <v>0.33538461538461539</v>
      </c>
      <c r="G40" s="52">
        <f>Notes_StateStats!J16</f>
        <v>0.16923076923076924</v>
      </c>
      <c r="H40" s="52">
        <f>Notes_StateStats!K16</f>
        <v>5.5384615384615386E-2</v>
      </c>
      <c r="I40" s="52">
        <f>Notes_StateStats!L16</f>
        <v>3.0769230769230771E-2</v>
      </c>
      <c r="J40" s="103"/>
      <c r="K40" s="103"/>
      <c r="L40" s="145"/>
      <c r="M40" s="91"/>
      <c r="N40" s="93"/>
      <c r="O40" s="93"/>
      <c r="P40" s="93"/>
      <c r="Q40" s="107"/>
    </row>
    <row r="41" spans="2:19" ht="5" customHeight="1" x14ac:dyDescent="0.15">
      <c r="B41" s="4"/>
      <c r="C41" s="20"/>
      <c r="D41" s="20"/>
      <c r="E41" s="20"/>
      <c r="F41" s="20"/>
      <c r="G41" s="20"/>
      <c r="H41" s="20"/>
      <c r="I41" s="20"/>
      <c r="J41" s="21"/>
      <c r="K41" s="21"/>
      <c r="L41" s="22"/>
      <c r="M41" s="15"/>
      <c r="N41" s="15"/>
      <c r="O41" s="15"/>
      <c r="P41" s="15"/>
      <c r="Q41" s="15"/>
    </row>
    <row r="42" spans="2:19" ht="13.5" customHeight="1" x14ac:dyDescent="0.15">
      <c r="B42" s="4"/>
      <c r="C42" s="4"/>
      <c r="D42" s="4"/>
      <c r="E42" s="4"/>
      <c r="F42" s="4"/>
      <c r="G42" s="4"/>
      <c r="H42" s="4"/>
      <c r="I42" s="4"/>
      <c r="J42" s="4"/>
      <c r="K42" s="4"/>
      <c r="L42" s="4"/>
      <c r="M42" s="4"/>
      <c r="N42" s="4"/>
      <c r="O42" s="4"/>
      <c r="P42" s="4"/>
      <c r="Q42" s="4"/>
    </row>
    <row r="43" spans="2:19" ht="18" customHeight="1" thickBot="1" x14ac:dyDescent="0.2">
      <c r="B43" s="94" t="s">
        <v>666</v>
      </c>
      <c r="C43" s="95"/>
      <c r="D43" s="95"/>
      <c r="E43" s="95"/>
      <c r="F43" s="95"/>
      <c r="G43" s="95"/>
      <c r="H43" s="95"/>
      <c r="I43" s="95"/>
      <c r="J43" s="95"/>
      <c r="K43" s="95"/>
      <c r="L43" s="95"/>
      <c r="M43" s="96"/>
      <c r="N43" s="96"/>
      <c r="O43" s="96"/>
      <c r="P43" s="96"/>
      <c r="Q43" s="97"/>
    </row>
    <row r="44" spans="2:19" x14ac:dyDescent="0.15">
      <c r="B44" s="85" t="str">
        <f>B37</f>
        <v>Fiscal Year 2025 Data</v>
      </c>
      <c r="C44" s="85"/>
      <c r="D44" s="85"/>
      <c r="E44" s="85"/>
      <c r="F44" s="85"/>
      <c r="G44" s="85"/>
      <c r="H44" s="85"/>
      <c r="I44" s="85"/>
      <c r="J44" s="85"/>
      <c r="K44" s="85"/>
      <c r="L44" s="86"/>
      <c r="M44" s="87" t="str">
        <f>M37</f>
        <v>Storm Lake</v>
      </c>
      <c r="N44" s="88"/>
      <c r="O44" s="88"/>
      <c r="P44" s="88"/>
      <c r="Q44" s="89"/>
    </row>
    <row r="45" spans="2:19" ht="30" x14ac:dyDescent="0.15">
      <c r="B45" s="17" t="s">
        <v>667</v>
      </c>
      <c r="C45" s="23" t="s">
        <v>642</v>
      </c>
      <c r="D45" s="23" t="s">
        <v>672</v>
      </c>
      <c r="E45" s="23" t="s">
        <v>669</v>
      </c>
      <c r="F45" s="23" t="s">
        <v>668</v>
      </c>
      <c r="G45" s="23" t="s">
        <v>670</v>
      </c>
      <c r="H45" s="23" t="s">
        <v>671</v>
      </c>
      <c r="I45" s="23" t="s">
        <v>641</v>
      </c>
      <c r="J45" s="12" t="str">
        <f>J38</f>
        <v>FY 2024 Max</v>
      </c>
      <c r="K45" s="12" t="str">
        <f>K38</f>
        <v>FY 2024 Median</v>
      </c>
      <c r="L45" s="56" t="str">
        <f>L38</f>
        <v>FY 2024 Min</v>
      </c>
      <c r="M45" s="80" t="str">
        <f>M38</f>
        <v>FY2021</v>
      </c>
      <c r="N45" s="81" t="str">
        <f>N38</f>
        <v>FY2022</v>
      </c>
      <c r="O45" s="81" t="str">
        <f>O38</f>
        <v>FY2023</v>
      </c>
      <c r="P45" s="81" t="str">
        <f>P38</f>
        <v>FY2024</v>
      </c>
      <c r="Q45" s="82" t="str">
        <f>Q38</f>
        <v>FY2025</v>
      </c>
    </row>
    <row r="46" spans="2:19" ht="17.25" customHeight="1" x14ac:dyDescent="0.15">
      <c r="B46" s="13" t="s">
        <v>633</v>
      </c>
      <c r="C46" s="18">
        <f>Notes_StateStats!F25</f>
        <v>6</v>
      </c>
      <c r="D46" s="18">
        <f>Notes_StateStats!G25</f>
        <v>3</v>
      </c>
      <c r="E46" s="18">
        <f>Notes_StateStats!H25</f>
        <v>6</v>
      </c>
      <c r="F46" s="18">
        <f>Notes_StateStats!I25</f>
        <v>6</v>
      </c>
      <c r="G46" s="18">
        <f>Notes_StateStats!J25</f>
        <v>71</v>
      </c>
      <c r="H46" s="18">
        <f>Notes_StateStats!K25</f>
        <v>87</v>
      </c>
      <c r="I46" s="18">
        <f>Notes_StateStats!L25</f>
        <v>146</v>
      </c>
      <c r="J46" s="142">
        <f>Notes_StateStats!C29</f>
        <v>5.0000299999999998E-2</v>
      </c>
      <c r="K46" s="142">
        <f>Notes_StateStats!D29</f>
        <v>3.7999999999999999E-2</v>
      </c>
      <c r="L46" s="142">
        <f>Notes_StateStats!E29</f>
        <v>0</v>
      </c>
      <c r="M46" s="140">
        <f>VLOOKUP(M$10,data_drop!$A:$O,14,FALSE)</f>
        <v>3.2310999999999999E-2</v>
      </c>
      <c r="N46" s="140">
        <f>VLOOKUP(N$10,data_drop!$A:$O,14,FALSE)</f>
        <v>3.2696999999999997E-2</v>
      </c>
      <c r="O46" s="140">
        <f>VLOOKUP(O$10,data_drop!$A:$O,14,FALSE)</f>
        <v>4.0377000000000003E-2</v>
      </c>
      <c r="P46" s="140">
        <f>VLOOKUP(P$10,data_drop!$A:$O,14,FALSE)</f>
        <v>3.9962999999999999E-2</v>
      </c>
      <c r="Q46" s="140">
        <f>VLOOKUP(Q$10,data_drop!$A:$O,14,FALSE)</f>
        <v>4.2554000000000002E-2</v>
      </c>
    </row>
    <row r="47" spans="2:19" ht="17.25" customHeight="1" thickBot="1" x14ac:dyDescent="0.2">
      <c r="B47" s="13" t="s">
        <v>634</v>
      </c>
      <c r="C47" s="19">
        <f>Notes_StateStats!F26</f>
        <v>1.8461538461538463E-2</v>
      </c>
      <c r="D47" s="19">
        <f>Notes_StateStats!G26</f>
        <v>9.2307692307692316E-3</v>
      </c>
      <c r="E47" s="19">
        <f>Notes_StateStats!H26</f>
        <v>1.8461538461538463E-2</v>
      </c>
      <c r="F47" s="19">
        <f>Notes_StateStats!I26</f>
        <v>1.8461538461538463E-2</v>
      </c>
      <c r="G47" s="19">
        <f>Notes_StateStats!J26</f>
        <v>0.21846153846153846</v>
      </c>
      <c r="H47" s="19">
        <f>Notes_StateStats!K26</f>
        <v>0.26769230769230767</v>
      </c>
      <c r="I47" s="19">
        <f>Notes_StateStats!L26</f>
        <v>0.44923076923076921</v>
      </c>
      <c r="J47" s="142"/>
      <c r="K47" s="142"/>
      <c r="L47" s="142"/>
      <c r="M47" s="141"/>
      <c r="N47" s="141"/>
      <c r="O47" s="141"/>
      <c r="P47" s="141"/>
      <c r="Q47" s="141"/>
    </row>
    <row r="48" spans="2:19" ht="17.25" customHeight="1" x14ac:dyDescent="0.15">
      <c r="B48" s="4"/>
      <c r="C48" s="20"/>
      <c r="D48" s="20"/>
      <c r="E48" s="20"/>
      <c r="F48" s="20"/>
      <c r="G48" s="20"/>
      <c r="H48" s="20"/>
      <c r="I48" s="20"/>
      <c r="J48" s="20"/>
      <c r="K48" s="20"/>
      <c r="L48" s="20"/>
      <c r="M48" s="24"/>
      <c r="N48" s="24" t="s">
        <v>643</v>
      </c>
      <c r="O48" s="24"/>
      <c r="P48" s="24"/>
      <c r="Q48" s="24"/>
      <c r="S48" s="24"/>
    </row>
    <row r="49" spans="2:17" ht="17.25" customHeight="1" x14ac:dyDescent="0.15">
      <c r="B49" s="4"/>
      <c r="C49" s="20"/>
      <c r="D49" s="20"/>
      <c r="E49" s="20"/>
      <c r="F49" s="20"/>
      <c r="G49" s="20"/>
      <c r="H49" s="20"/>
      <c r="I49" s="20"/>
      <c r="J49" s="20"/>
      <c r="K49" s="20"/>
      <c r="L49" s="20"/>
      <c r="M49" s="24">
        <f>O5</f>
        <v>0.05</v>
      </c>
      <c r="N49" s="24">
        <f>M49</f>
        <v>0.05</v>
      </c>
      <c r="O49" s="24">
        <f>N49</f>
        <v>0.05</v>
      </c>
      <c r="P49" s="24">
        <f>O49</f>
        <v>0.05</v>
      </c>
      <c r="Q49" s="24">
        <f>P49</f>
        <v>0.05</v>
      </c>
    </row>
    <row r="50" spans="2:17" ht="17.25" customHeight="1" x14ac:dyDescent="0.15">
      <c r="B50" s="4"/>
      <c r="C50" s="20"/>
      <c r="D50" s="20"/>
      <c r="E50" s="20"/>
      <c r="F50" s="20"/>
      <c r="G50" s="20"/>
      <c r="H50" s="20" t="s">
        <v>644</v>
      </c>
      <c r="I50" s="20"/>
      <c r="J50" s="20"/>
      <c r="K50" s="20"/>
      <c r="L50" s="20"/>
      <c r="M50" s="24"/>
      <c r="N50" s="24"/>
      <c r="O50" s="24"/>
      <c r="P50" s="24"/>
      <c r="Q50" s="24"/>
    </row>
    <row r="51" spans="2:17" ht="17.25" customHeight="1" x14ac:dyDescent="0.15">
      <c r="B51" s="4"/>
      <c r="C51" s="20"/>
      <c r="D51" s="20"/>
      <c r="E51" s="20"/>
      <c r="F51" s="20"/>
      <c r="G51" s="20"/>
      <c r="H51" s="20"/>
      <c r="I51" s="20"/>
      <c r="J51" s="20"/>
      <c r="K51" s="20"/>
      <c r="L51" s="20"/>
      <c r="M51" s="24"/>
      <c r="N51" s="24"/>
      <c r="O51" s="24"/>
      <c r="P51" s="24"/>
      <c r="Q51" s="24"/>
    </row>
    <row r="52" spans="2:17" ht="17.25" customHeight="1" x14ac:dyDescent="0.15">
      <c r="B52" s="4"/>
      <c r="C52" s="20"/>
      <c r="D52" s="20"/>
      <c r="E52" s="20"/>
      <c r="F52" s="20"/>
      <c r="G52" s="20"/>
      <c r="H52" s="20"/>
      <c r="I52" s="20"/>
      <c r="J52" s="20"/>
      <c r="K52" s="20"/>
      <c r="L52" s="20"/>
      <c r="M52" s="24"/>
      <c r="N52" s="24"/>
      <c r="O52" s="24"/>
      <c r="P52" s="24"/>
      <c r="Q52" s="24"/>
    </row>
    <row r="53" spans="2:17" ht="17.25" customHeight="1" x14ac:dyDescent="0.15">
      <c r="B53" s="4"/>
      <c r="C53" s="20"/>
      <c r="D53" s="20"/>
      <c r="E53" s="20"/>
      <c r="F53" s="20"/>
      <c r="G53" s="20"/>
      <c r="H53" s="20"/>
      <c r="I53" s="20"/>
      <c r="J53" s="20"/>
      <c r="K53" s="20"/>
      <c r="L53" s="20"/>
      <c r="M53" s="24"/>
      <c r="N53" s="24"/>
      <c r="O53" s="24"/>
      <c r="P53" s="24"/>
      <c r="Q53" s="24"/>
    </row>
    <row r="54" spans="2:17" ht="17.25" customHeight="1" x14ac:dyDescent="0.15">
      <c r="B54" s="4"/>
      <c r="C54" s="20"/>
      <c r="D54" s="20"/>
      <c r="E54" s="20"/>
      <c r="F54" s="20"/>
      <c r="G54" s="20"/>
      <c r="H54" s="20"/>
      <c r="I54" s="20"/>
      <c r="J54" s="20"/>
      <c r="K54" s="20"/>
      <c r="L54" s="20"/>
      <c r="M54" s="24"/>
      <c r="N54" s="24"/>
      <c r="O54" s="24"/>
      <c r="P54" s="24"/>
      <c r="Q54" s="24"/>
    </row>
    <row r="55" spans="2:17" ht="17.25" customHeight="1" x14ac:dyDescent="0.15">
      <c r="B55" s="4"/>
      <c r="C55" s="20"/>
      <c r="D55" s="20"/>
      <c r="E55" s="20"/>
      <c r="F55" s="20"/>
      <c r="G55" s="20"/>
      <c r="H55" s="20"/>
      <c r="I55" s="20"/>
      <c r="J55" s="20"/>
      <c r="K55" s="20"/>
      <c r="L55" s="20"/>
      <c r="M55" s="24"/>
      <c r="N55" s="24"/>
      <c r="O55" s="24"/>
      <c r="P55" s="24"/>
      <c r="Q55" s="24"/>
    </row>
    <row r="56" spans="2:17" ht="17.25" customHeight="1" x14ac:dyDescent="0.15">
      <c r="B56" s="4"/>
      <c r="C56" s="20"/>
      <c r="D56" s="20"/>
      <c r="E56" s="20"/>
      <c r="F56" s="20"/>
      <c r="G56" s="20"/>
      <c r="H56" s="20"/>
      <c r="I56" s="20"/>
      <c r="J56" s="20"/>
      <c r="K56" s="20"/>
      <c r="L56" s="20"/>
      <c r="M56" s="24"/>
      <c r="N56" s="24"/>
      <c r="O56" s="24"/>
      <c r="P56" s="24"/>
      <c r="Q56" s="24"/>
    </row>
    <row r="57" spans="2:17" ht="17.25" customHeight="1" x14ac:dyDescent="0.15">
      <c r="B57" s="4"/>
      <c r="C57" s="20"/>
      <c r="D57" s="20"/>
      <c r="E57" s="20"/>
      <c r="F57" s="20"/>
      <c r="G57" s="20"/>
      <c r="H57" s="20"/>
      <c r="I57" s="20"/>
      <c r="J57" s="20"/>
      <c r="K57" s="20"/>
      <c r="L57" s="20"/>
      <c r="M57" s="24"/>
      <c r="N57" s="24"/>
      <c r="O57" s="24"/>
      <c r="P57" s="24"/>
      <c r="Q57" s="24"/>
    </row>
    <row r="58" spans="2:17" ht="17.25" customHeight="1" x14ac:dyDescent="0.15">
      <c r="B58" s="4"/>
      <c r="C58" s="20"/>
      <c r="D58" s="20"/>
      <c r="E58" s="20"/>
      <c r="F58" s="20"/>
      <c r="G58" s="20"/>
      <c r="H58" s="20"/>
      <c r="I58" s="20"/>
      <c r="J58" s="20"/>
      <c r="K58" s="20"/>
      <c r="L58" s="20"/>
      <c r="M58" s="24"/>
      <c r="N58" s="24"/>
      <c r="O58" s="24"/>
      <c r="P58" s="24"/>
      <c r="Q58" s="24"/>
    </row>
    <row r="59" spans="2:17" ht="17.25" customHeight="1" x14ac:dyDescent="0.15">
      <c r="B59" s="4"/>
      <c r="C59" s="20"/>
      <c r="D59" s="20"/>
      <c r="E59" s="20"/>
      <c r="F59" s="20"/>
      <c r="G59" s="20"/>
      <c r="H59" s="20"/>
      <c r="I59" s="20"/>
      <c r="J59" s="20"/>
      <c r="K59" s="20"/>
      <c r="L59" s="20"/>
      <c r="M59" s="24"/>
      <c r="N59" s="24"/>
      <c r="O59" s="24"/>
      <c r="P59" s="24"/>
      <c r="Q59" s="24"/>
    </row>
    <row r="60" spans="2:17" ht="17.25" customHeight="1" x14ac:dyDescent="0.15">
      <c r="B60" s="4"/>
      <c r="C60" s="20"/>
      <c r="D60" s="20"/>
      <c r="E60" s="20"/>
      <c r="F60" s="20"/>
      <c r="G60" s="20"/>
      <c r="H60" s="20"/>
      <c r="I60" s="20"/>
      <c r="J60" s="20"/>
      <c r="K60" s="20"/>
      <c r="L60" s="20"/>
      <c r="M60" s="24"/>
      <c r="N60" s="24"/>
      <c r="O60" s="24"/>
      <c r="P60" s="24"/>
      <c r="Q60" s="24"/>
    </row>
    <row r="61" spans="2:17" ht="17.25" customHeight="1" x14ac:dyDescent="0.15">
      <c r="B61" s="4"/>
      <c r="C61" s="20"/>
      <c r="D61" s="20"/>
      <c r="E61" s="20"/>
      <c r="F61" s="20"/>
      <c r="G61" s="20"/>
      <c r="H61" s="20"/>
      <c r="I61" s="20"/>
      <c r="J61" s="20"/>
      <c r="K61" s="20"/>
      <c r="L61" s="20"/>
      <c r="M61" s="24"/>
      <c r="N61" s="24"/>
      <c r="O61" s="24"/>
      <c r="P61" s="24"/>
      <c r="Q61" s="24"/>
    </row>
    <row r="62" spans="2:17" ht="17.25" customHeight="1" x14ac:dyDescent="0.15">
      <c r="B62" s="4"/>
      <c r="C62" s="20"/>
      <c r="D62" s="20"/>
      <c r="E62" s="20"/>
      <c r="F62" s="20"/>
      <c r="G62" s="20"/>
      <c r="H62" s="20"/>
      <c r="I62" s="20"/>
      <c r="J62" s="20"/>
      <c r="K62" s="20"/>
      <c r="L62" s="20"/>
      <c r="M62" s="24"/>
      <c r="N62" s="24"/>
      <c r="O62" s="24"/>
      <c r="P62" s="24"/>
      <c r="Q62" s="24"/>
    </row>
    <row r="63" spans="2:17" ht="17.25" customHeight="1" x14ac:dyDescent="0.15">
      <c r="B63" s="4"/>
      <c r="C63" s="20"/>
      <c r="D63" s="20"/>
      <c r="E63" s="20"/>
      <c r="F63" s="20"/>
      <c r="G63" s="20"/>
      <c r="H63" s="20"/>
      <c r="I63" s="20"/>
      <c r="J63" s="20"/>
      <c r="K63" s="20"/>
      <c r="L63" s="20"/>
      <c r="M63" s="24"/>
      <c r="N63" s="24"/>
      <c r="O63" s="24"/>
      <c r="P63" s="24"/>
      <c r="Q63" s="24"/>
    </row>
    <row r="64" spans="2:17" ht="17.25" customHeight="1" x14ac:dyDescent="0.15">
      <c r="B64" s="4"/>
      <c r="C64" s="20"/>
      <c r="D64" s="20"/>
      <c r="E64" s="20"/>
      <c r="F64" s="20"/>
      <c r="G64" s="20"/>
      <c r="H64" s="20"/>
      <c r="I64" s="20"/>
      <c r="J64" s="20"/>
      <c r="K64" s="20"/>
      <c r="L64" s="20"/>
      <c r="M64" s="24"/>
      <c r="N64" s="24"/>
      <c r="O64" s="24"/>
      <c r="P64" s="24"/>
      <c r="Q64" s="24"/>
    </row>
    <row r="65" spans="2:17" ht="17.25" customHeight="1" x14ac:dyDescent="0.15">
      <c r="B65" s="4"/>
      <c r="C65" s="20"/>
      <c r="D65" s="20"/>
      <c r="E65" s="20"/>
      <c r="F65" s="20"/>
      <c r="G65" s="20"/>
      <c r="H65" s="20"/>
      <c r="I65" s="20"/>
      <c r="J65" s="20"/>
      <c r="K65" s="20"/>
      <c r="L65" s="20"/>
      <c r="M65" s="24"/>
      <c r="N65" s="24"/>
      <c r="O65" s="24"/>
      <c r="P65" s="24"/>
      <c r="Q65" s="24"/>
    </row>
    <row r="66" spans="2:17" x14ac:dyDescent="0.15">
      <c r="B66" s="4"/>
      <c r="C66" s="4"/>
      <c r="D66" s="4"/>
      <c r="E66" s="4"/>
      <c r="F66" s="4"/>
      <c r="G66" s="4"/>
      <c r="H66" s="4"/>
      <c r="I66" s="4"/>
      <c r="J66" s="4"/>
      <c r="K66" s="4"/>
      <c r="L66" s="4"/>
      <c r="M66" s="4"/>
      <c r="N66" s="4"/>
      <c r="O66" s="4"/>
      <c r="P66" s="4"/>
      <c r="Q66" s="4"/>
    </row>
    <row r="67" spans="2:17" ht="15" thickBot="1" x14ac:dyDescent="0.2">
      <c r="B67" s="4"/>
      <c r="C67" s="4"/>
      <c r="D67" s="4"/>
      <c r="E67" s="4"/>
      <c r="F67" s="4"/>
      <c r="G67" s="4"/>
      <c r="H67" s="4"/>
      <c r="I67" s="4"/>
      <c r="J67" s="4"/>
      <c r="K67" s="4"/>
      <c r="L67" s="4"/>
      <c r="M67" s="4"/>
      <c r="N67" s="4"/>
      <c r="O67" s="4"/>
      <c r="P67" s="4"/>
      <c r="Q67" s="4"/>
    </row>
    <row r="68" spans="2:17" ht="18" x14ac:dyDescent="0.15">
      <c r="B68" s="156" t="s">
        <v>804</v>
      </c>
      <c r="C68" s="157"/>
      <c r="D68" s="157"/>
      <c r="E68" s="157"/>
      <c r="F68" s="157"/>
      <c r="G68" s="157"/>
      <c r="H68" s="157"/>
      <c r="I68" s="157"/>
      <c r="J68" s="157"/>
      <c r="K68" s="157"/>
      <c r="L68" s="157"/>
      <c r="M68" s="157"/>
      <c r="N68" s="157"/>
      <c r="O68" s="157"/>
      <c r="P68" s="157"/>
      <c r="Q68" s="158"/>
    </row>
    <row r="69" spans="2:17" ht="24" customHeight="1" x14ac:dyDescent="0.15">
      <c r="B69" s="111" t="s">
        <v>652</v>
      </c>
      <c r="C69" s="112"/>
      <c r="D69" s="112"/>
      <c r="E69" s="112"/>
      <c r="F69" s="112"/>
      <c r="G69" s="112"/>
      <c r="H69" s="112"/>
      <c r="I69" s="112"/>
      <c r="J69" s="112"/>
      <c r="K69" s="112"/>
      <c r="L69" s="112"/>
      <c r="M69" s="112"/>
      <c r="N69" s="112"/>
      <c r="O69" s="112"/>
      <c r="P69" s="112"/>
      <c r="Q69" s="113"/>
    </row>
    <row r="70" spans="2:17" ht="27.75" customHeight="1" x14ac:dyDescent="0.15">
      <c r="B70" s="111" t="s">
        <v>673</v>
      </c>
      <c r="C70" s="112"/>
      <c r="D70" s="112"/>
      <c r="E70" s="112"/>
      <c r="F70" s="112"/>
      <c r="G70" s="112"/>
      <c r="H70" s="112"/>
      <c r="I70" s="112"/>
      <c r="J70" s="112"/>
      <c r="K70" s="112"/>
      <c r="L70" s="112"/>
      <c r="M70" s="112"/>
      <c r="N70" s="112"/>
      <c r="O70" s="112"/>
      <c r="P70" s="112"/>
      <c r="Q70" s="113"/>
    </row>
    <row r="71" spans="2:17" ht="36.75" customHeight="1" x14ac:dyDescent="0.15">
      <c r="B71" s="111" t="s">
        <v>653</v>
      </c>
      <c r="C71" s="112"/>
      <c r="D71" s="112"/>
      <c r="E71" s="112"/>
      <c r="F71" s="112"/>
      <c r="G71" s="112"/>
      <c r="H71" s="112"/>
      <c r="I71" s="112"/>
      <c r="J71" s="112"/>
      <c r="K71" s="112"/>
      <c r="L71" s="112"/>
      <c r="M71" s="112"/>
      <c r="N71" s="112"/>
      <c r="O71" s="112"/>
      <c r="P71" s="112"/>
      <c r="Q71" s="113"/>
    </row>
    <row r="72" spans="2:17" ht="21" customHeight="1" x14ac:dyDescent="0.15">
      <c r="B72" s="146" t="s">
        <v>674</v>
      </c>
      <c r="C72" s="119"/>
      <c r="D72" s="119"/>
      <c r="E72" s="119"/>
      <c r="F72" s="119"/>
      <c r="G72" s="119"/>
      <c r="H72" s="119"/>
      <c r="I72" s="119"/>
      <c r="J72" s="119"/>
      <c r="K72" s="119"/>
      <c r="L72" s="119"/>
      <c r="M72" s="119"/>
      <c r="N72" s="119"/>
      <c r="O72" s="119"/>
      <c r="P72" s="119"/>
      <c r="Q72" s="120"/>
    </row>
    <row r="73" spans="2:17" ht="21" customHeight="1" x14ac:dyDescent="0.15">
      <c r="B73" s="117"/>
      <c r="C73" s="112" t="s">
        <v>654</v>
      </c>
      <c r="D73" s="112"/>
      <c r="E73" s="112"/>
      <c r="F73" s="112"/>
      <c r="G73" s="112"/>
      <c r="H73" s="112"/>
      <c r="I73" s="112"/>
      <c r="J73" s="112"/>
      <c r="K73" s="112"/>
      <c r="L73" s="112"/>
      <c r="M73" s="112"/>
      <c r="N73" s="112"/>
      <c r="O73" s="112"/>
      <c r="P73" s="112"/>
      <c r="Q73" s="113"/>
    </row>
    <row r="74" spans="2:17" ht="21" customHeight="1" x14ac:dyDescent="0.15">
      <c r="B74" s="139"/>
      <c r="C74" s="119" t="s">
        <v>655</v>
      </c>
      <c r="D74" s="119"/>
      <c r="E74" s="119"/>
      <c r="F74" s="119"/>
      <c r="G74" s="119"/>
      <c r="H74" s="119"/>
      <c r="I74" s="119"/>
      <c r="J74" s="119"/>
      <c r="K74" s="119"/>
      <c r="L74" s="119"/>
      <c r="M74" s="119"/>
      <c r="N74" s="119"/>
      <c r="O74" s="119"/>
      <c r="P74" s="119"/>
      <c r="Q74" s="120"/>
    </row>
    <row r="75" spans="2:17" ht="21" customHeight="1" x14ac:dyDescent="0.15">
      <c r="B75" s="118"/>
      <c r="C75" s="119" t="s">
        <v>656</v>
      </c>
      <c r="D75" s="119"/>
      <c r="E75" s="119"/>
      <c r="F75" s="119"/>
      <c r="G75" s="119"/>
      <c r="H75" s="119"/>
      <c r="I75" s="119"/>
      <c r="J75" s="119"/>
      <c r="K75" s="119"/>
      <c r="L75" s="119"/>
      <c r="M75" s="119"/>
      <c r="N75" s="119"/>
      <c r="O75" s="119"/>
      <c r="P75" s="119"/>
      <c r="Q75" s="120"/>
    </row>
    <row r="76" spans="2:17" ht="21" customHeight="1" x14ac:dyDescent="0.15">
      <c r="B76" s="146" t="s">
        <v>657</v>
      </c>
      <c r="C76" s="119"/>
      <c r="D76" s="119"/>
      <c r="E76" s="119"/>
      <c r="F76" s="119"/>
      <c r="G76" s="119"/>
      <c r="H76" s="119"/>
      <c r="I76" s="119"/>
      <c r="J76" s="119"/>
      <c r="K76" s="119"/>
      <c r="L76" s="119"/>
      <c r="M76" s="119"/>
      <c r="N76" s="119"/>
      <c r="O76" s="119"/>
      <c r="P76" s="119"/>
      <c r="Q76" s="120"/>
    </row>
    <row r="77" spans="2:17" ht="38.25" customHeight="1" x14ac:dyDescent="0.15">
      <c r="B77" s="117"/>
      <c r="C77" s="112" t="s">
        <v>646</v>
      </c>
      <c r="D77" s="112"/>
      <c r="E77" s="112"/>
      <c r="F77" s="112"/>
      <c r="G77" s="112"/>
      <c r="H77" s="112"/>
      <c r="I77" s="112"/>
      <c r="J77" s="112"/>
      <c r="K77" s="112"/>
      <c r="L77" s="112"/>
      <c r="M77" s="112"/>
      <c r="N77" s="112"/>
      <c r="O77" s="112"/>
      <c r="P77" s="112"/>
      <c r="Q77" s="113"/>
    </row>
    <row r="78" spans="2:17" ht="33.75" customHeight="1" x14ac:dyDescent="0.15">
      <c r="B78" s="118"/>
      <c r="C78" s="112" t="s">
        <v>647</v>
      </c>
      <c r="D78" s="112"/>
      <c r="E78" s="112"/>
      <c r="F78" s="112"/>
      <c r="G78" s="112"/>
      <c r="H78" s="112"/>
      <c r="I78" s="112"/>
      <c r="J78" s="112"/>
      <c r="K78" s="112"/>
      <c r="L78" s="112"/>
      <c r="M78" s="112"/>
      <c r="N78" s="112"/>
      <c r="O78" s="112"/>
      <c r="P78" s="112"/>
      <c r="Q78" s="113"/>
    </row>
    <row r="79" spans="2:17" ht="21" customHeight="1" x14ac:dyDescent="0.15">
      <c r="B79" s="124"/>
      <c r="C79" s="125"/>
      <c r="D79" s="119" t="s">
        <v>648</v>
      </c>
      <c r="E79" s="119"/>
      <c r="F79" s="119"/>
      <c r="G79" s="119"/>
      <c r="H79" s="119"/>
      <c r="I79" s="119"/>
      <c r="J79" s="119"/>
      <c r="K79" s="119"/>
      <c r="L79" s="119"/>
      <c r="M79" s="119"/>
      <c r="N79" s="119"/>
      <c r="O79" s="119"/>
      <c r="P79" s="119"/>
      <c r="Q79" s="120"/>
    </row>
    <row r="80" spans="2:17" ht="21.75" customHeight="1" x14ac:dyDescent="0.15">
      <c r="B80" s="126"/>
      <c r="C80" s="127"/>
      <c r="D80" s="121" t="s">
        <v>649</v>
      </c>
      <c r="E80" s="122"/>
      <c r="F80" s="122"/>
      <c r="G80" s="122"/>
      <c r="H80" s="122"/>
      <c r="I80" s="122"/>
      <c r="J80" s="122"/>
      <c r="K80" s="122"/>
      <c r="L80" s="122"/>
      <c r="M80" s="122"/>
      <c r="N80" s="122"/>
      <c r="O80" s="122"/>
      <c r="P80" s="122"/>
      <c r="Q80" s="123"/>
    </row>
    <row r="81" spans="2:17" ht="21" customHeight="1" x14ac:dyDescent="0.15">
      <c r="B81" s="126"/>
      <c r="C81" s="127"/>
      <c r="D81" s="119" t="s">
        <v>650</v>
      </c>
      <c r="E81" s="119"/>
      <c r="F81" s="119"/>
      <c r="G81" s="119"/>
      <c r="H81" s="119"/>
      <c r="I81" s="119"/>
      <c r="J81" s="119"/>
      <c r="K81" s="119"/>
      <c r="L81" s="119"/>
      <c r="M81" s="119"/>
      <c r="N81" s="119"/>
      <c r="O81" s="119"/>
      <c r="P81" s="119"/>
      <c r="Q81" s="120"/>
    </row>
    <row r="82" spans="2:17" ht="21" customHeight="1" x14ac:dyDescent="0.15">
      <c r="B82" s="128"/>
      <c r="C82" s="129"/>
      <c r="D82" s="112" t="s">
        <v>651</v>
      </c>
      <c r="E82" s="112"/>
      <c r="F82" s="112"/>
      <c r="G82" s="112"/>
      <c r="H82" s="112"/>
      <c r="I82" s="112"/>
      <c r="J82" s="112"/>
      <c r="K82" s="112"/>
      <c r="L82" s="112"/>
      <c r="M82" s="112"/>
      <c r="N82" s="112"/>
      <c r="O82" s="112"/>
      <c r="P82" s="112"/>
      <c r="Q82" s="113"/>
    </row>
    <row r="83" spans="2:17" ht="21" customHeight="1" x14ac:dyDescent="0.15">
      <c r="B83" s="58"/>
      <c r="C83" s="59"/>
      <c r="D83" s="112" t="s">
        <v>805</v>
      </c>
      <c r="E83" s="112"/>
      <c r="F83" s="112"/>
      <c r="G83" s="112"/>
      <c r="H83" s="112"/>
      <c r="I83" s="112"/>
      <c r="J83" s="112"/>
      <c r="K83" s="112"/>
      <c r="L83" s="112"/>
      <c r="M83" s="112"/>
      <c r="N83" s="112"/>
      <c r="O83" s="112"/>
      <c r="P83" s="112"/>
      <c r="Q83" s="113"/>
    </row>
    <row r="84" spans="2:17" ht="114.75" customHeight="1" x14ac:dyDescent="0.15">
      <c r="B84" s="111" t="s">
        <v>826</v>
      </c>
      <c r="C84" s="112"/>
      <c r="D84" s="112"/>
      <c r="E84" s="112"/>
      <c r="F84" s="112"/>
      <c r="G84" s="112"/>
      <c r="H84" s="112"/>
      <c r="I84" s="112"/>
      <c r="J84" s="112"/>
      <c r="K84" s="112"/>
      <c r="L84" s="112"/>
      <c r="M84" s="112"/>
      <c r="N84" s="112"/>
      <c r="O84" s="112"/>
      <c r="P84" s="112"/>
      <c r="Q84" s="113"/>
    </row>
    <row r="85" spans="2:17" ht="90" customHeight="1" x14ac:dyDescent="0.15">
      <c r="B85" s="111" t="s">
        <v>806</v>
      </c>
      <c r="C85" s="112"/>
      <c r="D85" s="112"/>
      <c r="E85" s="112"/>
      <c r="F85" s="112"/>
      <c r="G85" s="112"/>
      <c r="H85" s="112"/>
      <c r="I85" s="112"/>
      <c r="J85" s="112"/>
      <c r="K85" s="112"/>
      <c r="L85" s="112"/>
      <c r="M85" s="112"/>
      <c r="N85" s="112"/>
      <c r="O85" s="112"/>
      <c r="P85" s="112"/>
      <c r="Q85" s="113"/>
    </row>
    <row r="86" spans="2:17" ht="42" customHeight="1" thickBot="1" x14ac:dyDescent="0.2">
      <c r="B86" s="114" t="s">
        <v>798</v>
      </c>
      <c r="C86" s="115"/>
      <c r="D86" s="115"/>
      <c r="E86" s="115"/>
      <c r="F86" s="115"/>
      <c r="G86" s="115"/>
      <c r="H86" s="115"/>
      <c r="I86" s="115"/>
      <c r="J86" s="115"/>
      <c r="K86" s="115"/>
      <c r="L86" s="115"/>
      <c r="M86" s="115"/>
      <c r="N86" s="115"/>
      <c r="O86" s="115"/>
      <c r="P86" s="115"/>
      <c r="Q86" s="116"/>
    </row>
    <row r="87" spans="2:17" x14ac:dyDescent="0.15">
      <c r="B87" s="4"/>
      <c r="C87" s="4"/>
      <c r="D87" s="4"/>
      <c r="E87" s="4"/>
      <c r="F87" s="4"/>
      <c r="G87" s="4"/>
      <c r="H87" s="4"/>
      <c r="I87" s="4"/>
      <c r="J87" s="4"/>
      <c r="K87" s="4"/>
      <c r="L87" s="4"/>
      <c r="M87" s="4"/>
      <c r="N87" s="4"/>
      <c r="O87" s="4"/>
      <c r="P87" s="4"/>
      <c r="Q87" s="4"/>
    </row>
    <row r="88" spans="2:17" ht="15" customHeight="1" x14ac:dyDescent="0.15">
      <c r="B88" s="60" t="s">
        <v>824</v>
      </c>
      <c r="C88" s="4"/>
      <c r="D88" s="4"/>
      <c r="E88" s="4"/>
      <c r="F88" s="4"/>
      <c r="G88" s="4"/>
      <c r="H88" s="4"/>
      <c r="I88" s="4"/>
      <c r="J88" s="4"/>
      <c r="K88" s="4"/>
      <c r="L88" s="4"/>
      <c r="M88" s="4"/>
      <c r="N88" s="4"/>
      <c r="O88" s="4"/>
      <c r="P88" s="4"/>
      <c r="Q88" s="4"/>
    </row>
    <row r="89" spans="2:17" ht="15" customHeight="1" x14ac:dyDescent="0.15">
      <c r="B89" s="4"/>
      <c r="C89" s="4"/>
      <c r="D89" s="4"/>
      <c r="E89" s="4"/>
      <c r="F89" s="4"/>
      <c r="G89" s="4"/>
      <c r="H89" s="4"/>
      <c r="I89" s="4"/>
      <c r="J89" s="4"/>
      <c r="K89" s="4"/>
      <c r="L89" s="4"/>
      <c r="M89" s="4"/>
      <c r="N89" s="4"/>
      <c r="O89" s="4"/>
      <c r="P89" s="4"/>
      <c r="Q89" s="4"/>
    </row>
    <row r="90" spans="2:17" ht="15" customHeight="1" x14ac:dyDescent="0.15">
      <c r="B90" s="4"/>
      <c r="C90" s="4"/>
      <c r="D90" s="4"/>
      <c r="E90" s="4"/>
      <c r="F90" s="4"/>
      <c r="G90" s="4"/>
      <c r="H90" s="4"/>
      <c r="I90" s="4"/>
      <c r="J90" s="4"/>
      <c r="K90" s="4"/>
      <c r="L90" s="4"/>
      <c r="M90" s="4"/>
      <c r="N90" s="4"/>
      <c r="O90" s="4"/>
      <c r="P90" s="4"/>
      <c r="Q90" s="4"/>
    </row>
    <row r="91" spans="2:17" x14ac:dyDescent="0.15">
      <c r="B91" s="4"/>
      <c r="C91" s="4"/>
      <c r="D91" s="4"/>
      <c r="E91" s="4"/>
      <c r="F91" s="4"/>
      <c r="G91" s="4"/>
      <c r="H91" s="4"/>
      <c r="I91" s="4"/>
      <c r="J91" s="4"/>
      <c r="K91" s="4"/>
      <c r="L91" s="4"/>
      <c r="M91" s="4"/>
      <c r="N91" s="4"/>
      <c r="O91" s="4"/>
      <c r="P91" s="4"/>
      <c r="Q91" s="4"/>
    </row>
    <row r="92" spans="2:17" ht="15" customHeight="1" x14ac:dyDescent="0.15">
      <c r="B92" s="4"/>
      <c r="C92" s="4"/>
      <c r="D92" s="4"/>
      <c r="E92" s="4"/>
      <c r="F92" s="4"/>
      <c r="G92" s="4"/>
      <c r="H92" s="4"/>
      <c r="I92" s="4"/>
      <c r="J92" s="4"/>
      <c r="K92" s="4"/>
      <c r="L92" s="4"/>
      <c r="M92" s="4"/>
      <c r="N92" s="4"/>
      <c r="O92" s="4"/>
      <c r="P92" s="4"/>
      <c r="Q92" s="4"/>
    </row>
    <row r="93" spans="2:17" x14ac:dyDescent="0.15">
      <c r="B93" s="4"/>
      <c r="C93" s="4"/>
      <c r="D93" s="4"/>
      <c r="E93" s="4"/>
      <c r="F93" s="4"/>
      <c r="G93" s="4"/>
      <c r="H93" s="4"/>
      <c r="I93" s="4"/>
      <c r="J93" s="4"/>
      <c r="K93" s="4"/>
      <c r="L93" s="4"/>
      <c r="M93" s="4"/>
      <c r="N93" s="4"/>
      <c r="O93" s="4"/>
      <c r="P93" s="4"/>
      <c r="Q93" s="4"/>
    </row>
    <row r="94" spans="2:17" x14ac:dyDescent="0.15">
      <c r="B94" s="4"/>
      <c r="C94" s="4"/>
      <c r="D94" s="4"/>
      <c r="E94" s="4"/>
      <c r="F94" s="4"/>
      <c r="G94" s="4"/>
      <c r="H94" s="4"/>
      <c r="I94" s="4"/>
      <c r="J94" s="4"/>
      <c r="K94" s="4"/>
      <c r="L94" s="4"/>
      <c r="M94" s="4"/>
      <c r="N94" s="4"/>
      <c r="O94" s="4"/>
      <c r="P94" s="4"/>
      <c r="Q94" s="4"/>
    </row>
    <row r="95" spans="2:17" x14ac:dyDescent="0.15">
      <c r="B95" s="4"/>
      <c r="C95" s="4"/>
      <c r="D95" s="4"/>
      <c r="E95" s="4"/>
      <c r="F95" s="4"/>
      <c r="G95" s="4"/>
      <c r="H95" s="4"/>
      <c r="I95" s="4"/>
      <c r="J95" s="4"/>
      <c r="K95" s="4"/>
      <c r="L95" s="4"/>
      <c r="M95" s="4"/>
      <c r="N95" s="4"/>
      <c r="O95" s="4"/>
      <c r="P95" s="4"/>
      <c r="Q95" s="4"/>
    </row>
    <row r="96" spans="2:17" ht="15" customHeight="1" x14ac:dyDescent="0.15">
      <c r="B96" s="4"/>
      <c r="C96" s="4"/>
      <c r="D96" s="4"/>
      <c r="E96" s="4"/>
      <c r="F96" s="4"/>
      <c r="G96" s="4"/>
      <c r="H96" s="4"/>
      <c r="I96" s="4"/>
      <c r="J96" s="4"/>
      <c r="K96" s="4"/>
      <c r="L96" s="4"/>
      <c r="M96" s="4"/>
      <c r="N96" s="4"/>
      <c r="O96" s="4"/>
      <c r="P96" s="4"/>
      <c r="Q96" s="4"/>
    </row>
    <row r="97" spans="2:17" ht="15" customHeight="1" x14ac:dyDescent="0.15">
      <c r="B97" s="4"/>
      <c r="C97" s="4"/>
      <c r="D97" s="4"/>
      <c r="E97" s="4"/>
      <c r="F97" s="4"/>
      <c r="G97" s="4"/>
      <c r="H97" s="4"/>
      <c r="I97" s="4"/>
      <c r="J97" s="4"/>
      <c r="K97" s="4"/>
      <c r="L97" s="4"/>
      <c r="M97" s="4"/>
      <c r="N97" s="4"/>
      <c r="O97" s="4"/>
      <c r="P97" s="4"/>
      <c r="Q97" s="4"/>
    </row>
    <row r="98" spans="2:17" x14ac:dyDescent="0.15">
      <c r="B98" s="4"/>
      <c r="C98" s="4"/>
      <c r="D98" s="4"/>
      <c r="E98" s="4"/>
      <c r="F98" s="4"/>
      <c r="G98" s="4"/>
      <c r="H98" s="4"/>
      <c r="I98" s="4"/>
      <c r="J98" s="4"/>
      <c r="K98" s="4"/>
      <c r="L98" s="4"/>
      <c r="M98" s="4"/>
      <c r="N98" s="4"/>
      <c r="O98" s="4"/>
      <c r="P98" s="4"/>
      <c r="Q98" s="4"/>
    </row>
    <row r="99" spans="2:17" ht="15" customHeight="1" x14ac:dyDescent="0.15">
      <c r="B99" s="4"/>
      <c r="C99" s="4"/>
      <c r="D99" s="4"/>
      <c r="E99" s="4"/>
      <c r="F99" s="4"/>
      <c r="G99" s="4"/>
      <c r="H99" s="4"/>
      <c r="I99" s="4"/>
      <c r="J99" s="4"/>
      <c r="K99" s="4"/>
      <c r="L99" s="4"/>
      <c r="M99" s="4"/>
      <c r="N99" s="4"/>
      <c r="O99" s="4"/>
      <c r="P99" s="4"/>
      <c r="Q99" s="4"/>
    </row>
    <row r="100" spans="2:17" x14ac:dyDescent="0.15">
      <c r="B100" s="4"/>
      <c r="C100" s="4"/>
      <c r="D100" s="4"/>
      <c r="E100" s="4"/>
      <c r="F100" s="4"/>
      <c r="G100" s="4"/>
      <c r="H100" s="4"/>
      <c r="I100" s="4"/>
      <c r="J100" s="4"/>
      <c r="K100" s="4"/>
      <c r="L100" s="4"/>
      <c r="M100" s="4"/>
      <c r="N100" s="4"/>
      <c r="O100" s="4"/>
      <c r="P100" s="4"/>
      <c r="Q100" s="4"/>
    </row>
    <row r="101" spans="2:17" ht="15" customHeight="1" x14ac:dyDescent="0.15">
      <c r="B101" s="4"/>
      <c r="C101" s="4"/>
      <c r="D101" s="4"/>
      <c r="E101" s="4"/>
      <c r="F101" s="4"/>
      <c r="G101" s="4"/>
      <c r="H101" s="4"/>
      <c r="I101" s="4"/>
      <c r="J101" s="4"/>
      <c r="K101" s="4"/>
      <c r="L101" s="4"/>
      <c r="M101" s="4"/>
      <c r="N101" s="4"/>
      <c r="O101" s="4"/>
      <c r="P101" s="4"/>
      <c r="Q101" s="4"/>
    </row>
    <row r="102" spans="2:17" ht="15" customHeight="1" x14ac:dyDescent="0.15">
      <c r="B102" s="4"/>
      <c r="C102" s="4"/>
      <c r="D102" s="4"/>
      <c r="E102" s="4"/>
      <c r="F102" s="4"/>
      <c r="G102" s="4"/>
      <c r="H102" s="4"/>
      <c r="I102" s="4"/>
      <c r="J102" s="4"/>
      <c r="K102" s="4"/>
      <c r="L102" s="4"/>
      <c r="M102" s="4"/>
      <c r="N102" s="4"/>
      <c r="O102" s="4"/>
      <c r="P102" s="4"/>
      <c r="Q102" s="4"/>
    </row>
    <row r="103" spans="2:17" ht="15" customHeight="1" x14ac:dyDescent="0.15">
      <c r="B103" s="4"/>
      <c r="C103" s="4"/>
      <c r="D103" s="4"/>
      <c r="E103" s="4"/>
      <c r="F103" s="4"/>
      <c r="G103" s="4"/>
      <c r="H103" s="4"/>
      <c r="I103" s="4"/>
      <c r="J103" s="4"/>
      <c r="K103" s="4"/>
      <c r="L103" s="4"/>
      <c r="M103" s="4"/>
      <c r="N103" s="4"/>
      <c r="O103" s="4"/>
      <c r="P103" s="4"/>
      <c r="Q103" s="4"/>
    </row>
    <row r="104" spans="2:17" ht="15" customHeight="1" x14ac:dyDescent="0.15">
      <c r="B104" s="4"/>
      <c r="C104" s="4"/>
      <c r="D104" s="4"/>
      <c r="E104" s="4"/>
      <c r="F104" s="4"/>
      <c r="G104" s="4"/>
      <c r="H104" s="4"/>
      <c r="I104" s="4"/>
      <c r="J104" s="4"/>
      <c r="K104" s="4"/>
      <c r="L104" s="4"/>
      <c r="M104" s="4"/>
      <c r="N104" s="4"/>
      <c r="O104" s="4"/>
      <c r="P104" s="4"/>
      <c r="Q104" s="4"/>
    </row>
    <row r="105" spans="2:17" x14ac:dyDescent="0.15">
      <c r="B105" s="4"/>
      <c r="C105" s="4"/>
      <c r="D105" s="4"/>
      <c r="E105" s="4"/>
      <c r="F105" s="4"/>
      <c r="G105" s="4"/>
      <c r="H105" s="4"/>
      <c r="I105" s="4"/>
      <c r="J105" s="4"/>
      <c r="K105" s="4"/>
      <c r="L105" s="4"/>
      <c r="M105" s="4"/>
      <c r="N105" s="4"/>
      <c r="O105" s="4"/>
      <c r="P105" s="4"/>
      <c r="Q105" s="4"/>
    </row>
    <row r="106" spans="2:17" x14ac:dyDescent="0.15">
      <c r="B106" s="4"/>
      <c r="C106" s="4"/>
      <c r="D106" s="4"/>
      <c r="E106" s="4"/>
      <c r="F106" s="4"/>
      <c r="G106" s="4"/>
      <c r="H106" s="4"/>
      <c r="I106" s="4"/>
      <c r="J106" s="4"/>
      <c r="K106" s="4"/>
      <c r="L106" s="4"/>
      <c r="M106" s="4"/>
      <c r="N106" s="4"/>
      <c r="O106" s="4"/>
      <c r="P106" s="4"/>
      <c r="Q106" s="4"/>
    </row>
    <row r="107" spans="2:17" x14ac:dyDescent="0.15">
      <c r="B107" s="4"/>
      <c r="C107" s="4"/>
      <c r="D107" s="4"/>
      <c r="E107" s="4"/>
      <c r="F107" s="4"/>
      <c r="G107" s="4"/>
      <c r="H107" s="4"/>
      <c r="I107" s="4"/>
      <c r="J107" s="4"/>
      <c r="K107" s="4"/>
      <c r="L107" s="4"/>
      <c r="M107" s="4"/>
      <c r="N107" s="4"/>
      <c r="O107" s="4"/>
      <c r="P107" s="4"/>
      <c r="Q107" s="4"/>
    </row>
    <row r="108" spans="2:17" x14ac:dyDescent="0.15">
      <c r="B108" s="4"/>
      <c r="C108" s="4"/>
      <c r="D108" s="4"/>
      <c r="E108" s="4"/>
      <c r="F108" s="4"/>
      <c r="G108" s="4"/>
      <c r="H108" s="4"/>
      <c r="I108" s="4"/>
      <c r="J108" s="4"/>
      <c r="K108" s="4"/>
      <c r="L108" s="4"/>
      <c r="M108" s="4"/>
      <c r="N108" s="4"/>
      <c r="O108" s="4"/>
      <c r="P108" s="4"/>
      <c r="Q108" s="4"/>
    </row>
    <row r="109" spans="2:17" x14ac:dyDescent="0.15">
      <c r="B109" s="4"/>
      <c r="C109" s="4"/>
      <c r="D109" s="4"/>
      <c r="E109" s="4"/>
      <c r="F109" s="4"/>
      <c r="G109" s="4"/>
      <c r="H109" s="4"/>
      <c r="I109" s="4"/>
      <c r="J109" s="4"/>
      <c r="K109" s="4"/>
      <c r="L109" s="4"/>
      <c r="M109" s="4"/>
      <c r="N109" s="4"/>
      <c r="O109" s="4"/>
      <c r="P109" s="4"/>
      <c r="Q109" s="4"/>
    </row>
    <row r="110" spans="2:17" x14ac:dyDescent="0.15">
      <c r="B110" s="4"/>
      <c r="C110" s="4"/>
      <c r="D110" s="4"/>
      <c r="E110" s="4"/>
      <c r="F110" s="4"/>
      <c r="G110" s="4"/>
      <c r="H110" s="4"/>
      <c r="I110" s="4"/>
      <c r="J110" s="4"/>
      <c r="K110" s="4"/>
      <c r="L110" s="4"/>
      <c r="M110" s="4"/>
      <c r="N110" s="4"/>
      <c r="O110" s="4"/>
      <c r="P110" s="4"/>
      <c r="Q110" s="4"/>
    </row>
    <row r="111" spans="2:17" x14ac:dyDescent="0.15">
      <c r="B111" s="4"/>
      <c r="C111" s="4"/>
      <c r="D111" s="4"/>
      <c r="E111" s="4"/>
      <c r="F111" s="4"/>
      <c r="G111" s="4"/>
      <c r="H111" s="4"/>
      <c r="I111" s="4"/>
      <c r="J111" s="4"/>
      <c r="K111" s="4"/>
      <c r="L111" s="4"/>
      <c r="M111" s="4"/>
      <c r="N111" s="4"/>
      <c r="O111" s="4"/>
      <c r="P111" s="4"/>
      <c r="Q111" s="4"/>
    </row>
    <row r="112" spans="2:17" x14ac:dyDescent="0.15">
      <c r="B112" s="4"/>
      <c r="C112" s="4"/>
      <c r="D112" s="4"/>
      <c r="E112" s="4"/>
      <c r="F112" s="4"/>
      <c r="G112" s="4"/>
      <c r="H112" s="4"/>
      <c r="I112" s="4"/>
      <c r="J112" s="4"/>
      <c r="K112" s="4"/>
      <c r="L112" s="4"/>
      <c r="M112" s="4"/>
      <c r="N112" s="4"/>
      <c r="O112" s="4"/>
      <c r="P112" s="4"/>
      <c r="Q112" s="4"/>
    </row>
    <row r="113" spans="2:17" x14ac:dyDescent="0.15">
      <c r="B113" s="4"/>
      <c r="C113" s="4"/>
      <c r="D113" s="4"/>
      <c r="E113" s="4"/>
      <c r="F113" s="4"/>
      <c r="G113" s="4"/>
      <c r="H113" s="4"/>
      <c r="I113" s="4"/>
      <c r="J113" s="4"/>
      <c r="K113" s="4"/>
      <c r="L113" s="4"/>
      <c r="M113" s="4"/>
      <c r="N113" s="4"/>
      <c r="O113" s="4"/>
      <c r="P113" s="4"/>
      <c r="Q113" s="4"/>
    </row>
    <row r="114" spans="2:17" x14ac:dyDescent="0.15">
      <c r="B114" s="4"/>
      <c r="C114" s="4"/>
      <c r="D114" s="4"/>
      <c r="E114" s="4"/>
      <c r="F114" s="4"/>
      <c r="G114" s="4"/>
      <c r="H114" s="4"/>
      <c r="I114" s="4"/>
      <c r="J114" s="4"/>
      <c r="K114" s="4"/>
      <c r="L114" s="4"/>
      <c r="M114" s="4"/>
      <c r="N114" s="4"/>
      <c r="O114" s="4"/>
      <c r="P114" s="4"/>
      <c r="Q114" s="4"/>
    </row>
    <row r="115" spans="2:17" x14ac:dyDescent="0.15">
      <c r="B115" s="4"/>
      <c r="C115" s="4"/>
      <c r="D115" s="4"/>
      <c r="E115" s="4"/>
      <c r="F115" s="4"/>
      <c r="G115" s="4"/>
      <c r="H115" s="4"/>
      <c r="I115" s="4"/>
      <c r="J115" s="4"/>
      <c r="K115" s="4"/>
      <c r="L115" s="4"/>
      <c r="M115" s="4"/>
      <c r="N115" s="4"/>
      <c r="O115" s="4"/>
      <c r="P115" s="4"/>
      <c r="Q115" s="4"/>
    </row>
    <row r="116" spans="2:17" x14ac:dyDescent="0.15">
      <c r="B116" s="4"/>
      <c r="C116" s="4"/>
      <c r="D116" s="4"/>
      <c r="E116" s="4"/>
      <c r="F116" s="4"/>
      <c r="G116" s="4"/>
      <c r="H116" s="4"/>
      <c r="I116" s="4"/>
      <c r="J116" s="4"/>
      <c r="K116" s="4"/>
      <c r="L116" s="4"/>
      <c r="M116" s="4"/>
      <c r="N116" s="4"/>
      <c r="O116" s="4"/>
      <c r="P116" s="4"/>
      <c r="Q116" s="4"/>
    </row>
    <row r="117" spans="2:17" x14ac:dyDescent="0.15">
      <c r="B117" s="4"/>
      <c r="C117" s="4"/>
      <c r="D117" s="4"/>
      <c r="E117" s="4"/>
      <c r="F117" s="4"/>
      <c r="G117" s="4"/>
      <c r="H117" s="4"/>
      <c r="I117" s="4"/>
      <c r="J117" s="4"/>
      <c r="K117" s="4"/>
      <c r="L117" s="4"/>
      <c r="M117" s="4"/>
      <c r="N117" s="4"/>
      <c r="O117" s="4"/>
      <c r="P117" s="4"/>
      <c r="Q117" s="4"/>
    </row>
    <row r="118" spans="2:17" x14ac:dyDescent="0.15">
      <c r="B118" s="4"/>
      <c r="C118" s="4"/>
      <c r="D118" s="4"/>
      <c r="E118" s="4"/>
      <c r="F118" s="4"/>
      <c r="G118" s="4"/>
      <c r="H118" s="4"/>
      <c r="I118" s="4"/>
      <c r="J118" s="4"/>
      <c r="K118" s="4"/>
      <c r="L118" s="4"/>
      <c r="M118" s="4"/>
      <c r="N118" s="4"/>
      <c r="O118" s="4"/>
      <c r="P118" s="4"/>
      <c r="Q118" s="4"/>
    </row>
    <row r="119" spans="2:17" x14ac:dyDescent="0.15">
      <c r="B119" s="4"/>
      <c r="C119" s="4"/>
      <c r="D119" s="4"/>
      <c r="E119" s="4"/>
      <c r="F119" s="4"/>
      <c r="G119" s="4"/>
      <c r="H119" s="4"/>
      <c r="I119" s="4"/>
      <c r="J119" s="4"/>
      <c r="K119" s="4"/>
      <c r="L119" s="4"/>
      <c r="M119" s="4"/>
      <c r="N119" s="4"/>
      <c r="O119" s="4"/>
      <c r="P119" s="4"/>
      <c r="Q119" s="4"/>
    </row>
    <row r="120" spans="2:17" x14ac:dyDescent="0.15">
      <c r="B120" s="4"/>
      <c r="C120" s="4"/>
      <c r="D120" s="4"/>
      <c r="E120" s="4"/>
      <c r="F120" s="4"/>
      <c r="G120" s="4"/>
      <c r="H120" s="4"/>
      <c r="I120" s="4"/>
      <c r="J120" s="4"/>
      <c r="K120" s="4"/>
      <c r="L120" s="4"/>
      <c r="M120" s="4"/>
      <c r="N120" s="4"/>
      <c r="O120" s="4"/>
      <c r="P120" s="4"/>
      <c r="Q120" s="4"/>
    </row>
    <row r="121" spans="2:17" x14ac:dyDescent="0.15">
      <c r="B121" s="4"/>
      <c r="C121" s="4"/>
      <c r="D121" s="4"/>
      <c r="E121" s="4"/>
      <c r="F121" s="4"/>
      <c r="G121" s="4"/>
      <c r="H121" s="4"/>
      <c r="I121" s="4"/>
      <c r="J121" s="4"/>
      <c r="K121" s="4"/>
      <c r="L121" s="4"/>
      <c r="M121" s="4"/>
      <c r="N121" s="4"/>
      <c r="O121" s="4"/>
      <c r="P121" s="4"/>
      <c r="Q121" s="4"/>
    </row>
    <row r="122" spans="2:17" x14ac:dyDescent="0.15">
      <c r="B122" s="4"/>
      <c r="C122" s="4"/>
      <c r="D122" s="4"/>
      <c r="E122" s="4"/>
      <c r="F122" s="4"/>
      <c r="G122" s="4"/>
      <c r="H122" s="4"/>
      <c r="I122" s="4"/>
      <c r="J122" s="4"/>
      <c r="K122" s="4"/>
      <c r="L122" s="4"/>
      <c r="M122" s="4"/>
      <c r="N122" s="4"/>
      <c r="O122" s="4"/>
      <c r="P122" s="4"/>
      <c r="Q122" s="4"/>
    </row>
    <row r="123" spans="2:17" x14ac:dyDescent="0.15">
      <c r="B123" s="4"/>
      <c r="C123" s="4"/>
      <c r="D123" s="4"/>
      <c r="E123" s="4"/>
      <c r="F123" s="4"/>
      <c r="G123" s="4"/>
      <c r="H123" s="4"/>
      <c r="I123" s="4"/>
      <c r="J123" s="4"/>
      <c r="K123" s="4"/>
      <c r="L123" s="4"/>
      <c r="M123" s="4"/>
      <c r="N123" s="4"/>
      <c r="O123" s="4"/>
      <c r="P123" s="4"/>
      <c r="Q123" s="4"/>
    </row>
    <row r="124" spans="2:17" x14ac:dyDescent="0.15">
      <c r="B124" s="4"/>
      <c r="C124" s="4"/>
      <c r="D124" s="4"/>
      <c r="E124" s="4"/>
      <c r="F124" s="4"/>
      <c r="G124" s="4"/>
      <c r="H124" s="4"/>
      <c r="I124" s="4"/>
      <c r="J124" s="4"/>
      <c r="K124" s="4"/>
      <c r="L124" s="4"/>
      <c r="M124" s="4"/>
      <c r="N124" s="4"/>
      <c r="O124" s="4"/>
      <c r="P124" s="4"/>
      <c r="Q124" s="4"/>
    </row>
    <row r="125" spans="2:17" x14ac:dyDescent="0.15">
      <c r="B125" s="4"/>
      <c r="C125" s="4"/>
      <c r="D125" s="4"/>
      <c r="E125" s="4"/>
      <c r="F125" s="4"/>
      <c r="G125" s="4"/>
      <c r="H125" s="4"/>
      <c r="I125" s="4"/>
      <c r="J125" s="4"/>
      <c r="K125" s="4"/>
      <c r="L125" s="4"/>
      <c r="M125" s="4"/>
      <c r="N125" s="4"/>
      <c r="O125" s="4"/>
      <c r="P125" s="4"/>
      <c r="Q125" s="4"/>
    </row>
    <row r="126" spans="2:17" x14ac:dyDescent="0.15">
      <c r="B126" s="4"/>
      <c r="C126" s="4"/>
      <c r="D126" s="4"/>
      <c r="E126" s="4"/>
      <c r="F126" s="4"/>
      <c r="G126" s="4"/>
      <c r="H126" s="4"/>
      <c r="I126" s="4"/>
      <c r="J126" s="4"/>
      <c r="K126" s="4"/>
      <c r="L126" s="4"/>
      <c r="M126" s="4"/>
      <c r="N126" s="4"/>
      <c r="O126" s="4"/>
      <c r="P126" s="4"/>
      <c r="Q126" s="4"/>
    </row>
    <row r="127" spans="2:17" x14ac:dyDescent="0.15">
      <c r="B127" s="4"/>
      <c r="C127" s="4"/>
      <c r="D127" s="4"/>
      <c r="E127" s="4"/>
      <c r="F127" s="4"/>
      <c r="G127" s="4"/>
      <c r="H127" s="4"/>
      <c r="I127" s="4"/>
      <c r="J127" s="4"/>
      <c r="K127" s="4"/>
      <c r="L127" s="4"/>
      <c r="M127" s="4"/>
      <c r="N127" s="4"/>
      <c r="O127" s="4"/>
      <c r="P127" s="4"/>
      <c r="Q127" s="4"/>
    </row>
    <row r="128" spans="2:17" x14ac:dyDescent="0.15">
      <c r="B128" s="4"/>
      <c r="C128" s="4"/>
      <c r="D128" s="4"/>
      <c r="E128" s="4"/>
      <c r="F128" s="4"/>
      <c r="G128" s="4"/>
      <c r="H128" s="4"/>
      <c r="I128" s="4"/>
      <c r="J128" s="4"/>
      <c r="K128" s="4"/>
      <c r="L128" s="4"/>
      <c r="M128" s="4"/>
      <c r="N128" s="4"/>
      <c r="O128" s="4"/>
      <c r="P128" s="4"/>
      <c r="Q128" s="4"/>
    </row>
    <row r="129" spans="2:17" x14ac:dyDescent="0.15">
      <c r="B129" s="4"/>
      <c r="C129" s="4"/>
      <c r="D129" s="4"/>
      <c r="E129" s="4"/>
      <c r="F129" s="4"/>
      <c r="G129" s="4"/>
      <c r="H129" s="4"/>
      <c r="I129" s="4"/>
      <c r="J129" s="4"/>
      <c r="K129" s="4"/>
      <c r="L129" s="4"/>
      <c r="M129" s="4"/>
      <c r="N129" s="4"/>
      <c r="O129" s="4"/>
      <c r="P129" s="4"/>
      <c r="Q129" s="4"/>
    </row>
    <row r="130" spans="2:17" x14ac:dyDescent="0.15">
      <c r="B130" s="4"/>
      <c r="C130" s="4"/>
      <c r="D130" s="4"/>
      <c r="E130" s="4"/>
      <c r="F130" s="4"/>
      <c r="G130" s="4"/>
      <c r="H130" s="4"/>
      <c r="I130" s="4"/>
      <c r="J130" s="4"/>
      <c r="K130" s="4"/>
      <c r="L130" s="4"/>
      <c r="M130" s="4"/>
      <c r="N130" s="4"/>
      <c r="O130" s="4"/>
      <c r="P130" s="4"/>
      <c r="Q130" s="4"/>
    </row>
    <row r="131" spans="2:17" x14ac:dyDescent="0.15">
      <c r="B131" s="4"/>
      <c r="C131" s="4"/>
      <c r="D131" s="4"/>
      <c r="E131" s="4"/>
      <c r="F131" s="4"/>
      <c r="G131" s="4"/>
      <c r="H131" s="4"/>
      <c r="I131" s="4"/>
      <c r="J131" s="4"/>
      <c r="K131" s="4"/>
      <c r="L131" s="4"/>
      <c r="M131" s="4"/>
      <c r="N131" s="4"/>
      <c r="O131" s="4"/>
      <c r="P131" s="4"/>
      <c r="Q131" s="4"/>
    </row>
    <row r="132" spans="2:17" x14ac:dyDescent="0.15">
      <c r="B132" s="4"/>
      <c r="C132" s="4"/>
      <c r="D132" s="4"/>
      <c r="E132" s="4"/>
      <c r="F132" s="4"/>
      <c r="G132" s="4"/>
      <c r="H132" s="4"/>
      <c r="I132" s="4"/>
      <c r="J132" s="4"/>
      <c r="K132" s="4"/>
      <c r="L132" s="4"/>
      <c r="M132" s="4"/>
      <c r="N132" s="4"/>
      <c r="O132" s="4"/>
      <c r="P132" s="4"/>
      <c r="Q132" s="4"/>
    </row>
    <row r="133" spans="2:17" x14ac:dyDescent="0.15">
      <c r="B133" s="4"/>
      <c r="C133" s="4"/>
      <c r="D133" s="4"/>
      <c r="E133" s="4"/>
      <c r="F133" s="4"/>
      <c r="G133" s="4"/>
      <c r="H133" s="4"/>
      <c r="I133" s="4"/>
      <c r="J133" s="4"/>
      <c r="K133" s="4"/>
      <c r="L133" s="4"/>
      <c r="M133" s="4"/>
      <c r="N133" s="4"/>
      <c r="O133" s="4"/>
      <c r="P133" s="4"/>
      <c r="Q133" s="4"/>
    </row>
    <row r="134" spans="2:17" x14ac:dyDescent="0.15">
      <c r="B134" s="4"/>
      <c r="C134" s="4"/>
      <c r="D134" s="4"/>
      <c r="E134" s="4"/>
      <c r="F134" s="4"/>
      <c r="G134" s="4"/>
      <c r="H134" s="4"/>
      <c r="I134" s="4"/>
      <c r="J134" s="4"/>
      <c r="K134" s="4"/>
      <c r="L134" s="4"/>
      <c r="M134" s="4"/>
      <c r="N134" s="4"/>
      <c r="O134" s="4"/>
      <c r="P134" s="4"/>
      <c r="Q134" s="4"/>
    </row>
    <row r="135" spans="2:17" x14ac:dyDescent="0.15">
      <c r="B135" s="4"/>
      <c r="C135" s="4"/>
      <c r="D135" s="4"/>
      <c r="E135" s="4"/>
      <c r="F135" s="4"/>
      <c r="G135" s="4"/>
      <c r="H135" s="4"/>
      <c r="I135" s="4"/>
      <c r="J135" s="4"/>
      <c r="K135" s="4"/>
      <c r="L135" s="4"/>
      <c r="M135" s="4"/>
      <c r="N135" s="4"/>
      <c r="O135" s="4"/>
      <c r="P135" s="4"/>
      <c r="Q135" s="4"/>
    </row>
    <row r="136" spans="2:17" x14ac:dyDescent="0.15">
      <c r="B136" s="4"/>
      <c r="C136" s="4"/>
      <c r="D136" s="4"/>
      <c r="E136" s="4"/>
      <c r="F136" s="4"/>
      <c r="G136" s="4"/>
      <c r="H136" s="4"/>
      <c r="I136" s="4"/>
      <c r="J136" s="4"/>
      <c r="K136" s="4"/>
      <c r="L136" s="4"/>
      <c r="M136" s="4"/>
      <c r="N136" s="4"/>
      <c r="O136" s="4"/>
      <c r="P136" s="4"/>
      <c r="Q136" s="4"/>
    </row>
    <row r="137" spans="2:17" x14ac:dyDescent="0.15">
      <c r="B137" s="4"/>
      <c r="C137" s="4"/>
      <c r="D137" s="4"/>
      <c r="E137" s="4"/>
      <c r="F137" s="4"/>
      <c r="G137" s="4"/>
      <c r="H137" s="4"/>
      <c r="I137" s="4"/>
      <c r="J137" s="4"/>
      <c r="K137" s="4"/>
      <c r="L137" s="4"/>
      <c r="M137" s="4"/>
      <c r="N137" s="4"/>
      <c r="O137" s="4"/>
      <c r="P137" s="4"/>
      <c r="Q137" s="4"/>
    </row>
    <row r="138" spans="2:17" x14ac:dyDescent="0.15">
      <c r="B138" s="4"/>
      <c r="C138" s="4"/>
      <c r="D138" s="4"/>
      <c r="E138" s="4"/>
      <c r="F138" s="4"/>
      <c r="G138" s="4"/>
      <c r="H138" s="4"/>
      <c r="I138" s="4"/>
      <c r="J138" s="4"/>
      <c r="K138" s="4"/>
      <c r="L138" s="4"/>
      <c r="M138" s="4"/>
      <c r="N138" s="4"/>
      <c r="O138" s="4"/>
      <c r="P138" s="4"/>
      <c r="Q138" s="4"/>
    </row>
    <row r="139" spans="2:17" x14ac:dyDescent="0.15">
      <c r="B139" s="4"/>
      <c r="C139" s="4"/>
      <c r="D139" s="4"/>
      <c r="E139" s="4"/>
      <c r="F139" s="4"/>
      <c r="G139" s="4"/>
      <c r="H139" s="4"/>
      <c r="I139" s="4"/>
      <c r="J139" s="4"/>
      <c r="K139" s="4"/>
      <c r="L139" s="4"/>
      <c r="M139" s="4"/>
      <c r="N139" s="4"/>
      <c r="O139" s="4"/>
      <c r="P139" s="4"/>
      <c r="Q139" s="4"/>
    </row>
    <row r="140" spans="2:17" x14ac:dyDescent="0.15">
      <c r="B140" s="4"/>
      <c r="C140" s="4"/>
      <c r="D140" s="4"/>
      <c r="E140" s="4"/>
      <c r="F140" s="4"/>
      <c r="G140" s="4"/>
      <c r="H140" s="4"/>
      <c r="I140" s="4"/>
      <c r="J140" s="4"/>
      <c r="K140" s="4"/>
      <c r="L140" s="4"/>
      <c r="M140" s="4"/>
      <c r="N140" s="4"/>
      <c r="O140" s="4"/>
      <c r="P140" s="4"/>
      <c r="Q140" s="4"/>
    </row>
    <row r="141" spans="2:17" x14ac:dyDescent="0.15">
      <c r="B141" s="4"/>
      <c r="C141" s="4"/>
      <c r="D141" s="4"/>
      <c r="E141" s="4"/>
      <c r="F141" s="4"/>
      <c r="G141" s="4"/>
      <c r="H141" s="4"/>
      <c r="I141" s="4"/>
      <c r="J141" s="4"/>
      <c r="K141" s="4"/>
      <c r="L141" s="4"/>
      <c r="M141" s="4"/>
      <c r="N141" s="4"/>
      <c r="O141" s="4"/>
      <c r="P141" s="4"/>
      <c r="Q141" s="4"/>
    </row>
    <row r="142" spans="2:17" x14ac:dyDescent="0.15">
      <c r="B142" s="4"/>
      <c r="C142" s="4"/>
      <c r="D142" s="4"/>
      <c r="E142" s="4"/>
      <c r="F142" s="4"/>
      <c r="G142" s="4"/>
      <c r="H142" s="4"/>
      <c r="I142" s="4"/>
      <c r="J142" s="4"/>
      <c r="K142" s="4"/>
      <c r="L142" s="4"/>
      <c r="M142" s="4"/>
      <c r="N142" s="4"/>
      <c r="O142" s="4"/>
      <c r="P142" s="4"/>
      <c r="Q142" s="4"/>
    </row>
    <row r="143" spans="2:17" x14ac:dyDescent="0.15">
      <c r="B143" s="4"/>
      <c r="C143" s="4"/>
      <c r="D143" s="4"/>
      <c r="E143" s="4"/>
      <c r="F143" s="4"/>
      <c r="G143" s="4"/>
      <c r="H143" s="4"/>
      <c r="I143" s="4"/>
      <c r="J143" s="4"/>
      <c r="K143" s="4"/>
      <c r="L143" s="4"/>
      <c r="M143" s="4"/>
      <c r="N143" s="4"/>
      <c r="O143" s="4"/>
      <c r="P143" s="4"/>
      <c r="Q143" s="4"/>
    </row>
    <row r="144" spans="2:17" x14ac:dyDescent="0.15">
      <c r="B144" s="4"/>
      <c r="C144" s="4"/>
      <c r="D144" s="4"/>
      <c r="E144" s="4"/>
      <c r="F144" s="4"/>
      <c r="G144" s="4"/>
      <c r="H144" s="4"/>
      <c r="I144" s="4"/>
      <c r="J144" s="4"/>
      <c r="K144" s="4"/>
      <c r="L144" s="4"/>
      <c r="M144" s="4"/>
      <c r="N144" s="4"/>
      <c r="O144" s="4"/>
      <c r="P144" s="4"/>
      <c r="Q144" s="4"/>
    </row>
    <row r="145" spans="2:17" x14ac:dyDescent="0.15">
      <c r="B145" s="4"/>
      <c r="C145" s="4"/>
      <c r="D145" s="4"/>
      <c r="E145" s="4"/>
      <c r="F145" s="4"/>
      <c r="G145" s="4"/>
      <c r="H145" s="4"/>
      <c r="I145" s="4"/>
      <c r="J145" s="4"/>
      <c r="K145" s="4"/>
      <c r="L145" s="4"/>
      <c r="M145" s="4"/>
      <c r="N145" s="4"/>
      <c r="O145" s="4"/>
      <c r="P145" s="4"/>
      <c r="Q145" s="4"/>
    </row>
    <row r="146" spans="2:17" x14ac:dyDescent="0.15">
      <c r="B146" s="4"/>
      <c r="C146" s="4"/>
      <c r="D146" s="4"/>
      <c r="E146" s="4"/>
      <c r="F146" s="4"/>
      <c r="G146" s="4"/>
      <c r="H146" s="4"/>
      <c r="I146" s="4"/>
      <c r="J146" s="4"/>
      <c r="K146" s="4"/>
      <c r="L146" s="4"/>
      <c r="M146" s="4"/>
      <c r="N146" s="4"/>
      <c r="O146" s="4"/>
      <c r="P146" s="4"/>
      <c r="Q146" s="4"/>
    </row>
    <row r="147" spans="2:17" x14ac:dyDescent="0.15">
      <c r="B147" s="4"/>
      <c r="C147" s="4"/>
      <c r="D147" s="4"/>
      <c r="E147" s="4"/>
      <c r="F147" s="4"/>
      <c r="G147" s="4"/>
      <c r="H147" s="4"/>
      <c r="I147" s="4"/>
      <c r="J147" s="4"/>
      <c r="K147" s="4"/>
      <c r="L147" s="4"/>
      <c r="M147" s="4"/>
      <c r="N147" s="4"/>
      <c r="O147" s="4"/>
      <c r="P147" s="4"/>
      <c r="Q147" s="4"/>
    </row>
    <row r="148" spans="2:17" x14ac:dyDescent="0.15">
      <c r="B148" s="4"/>
      <c r="C148" s="4"/>
      <c r="D148" s="4"/>
      <c r="E148" s="4"/>
      <c r="F148" s="4"/>
      <c r="G148" s="4"/>
      <c r="H148" s="4"/>
      <c r="I148" s="4"/>
      <c r="J148" s="4"/>
      <c r="K148" s="4"/>
      <c r="L148" s="4"/>
      <c r="M148" s="4"/>
      <c r="N148" s="4"/>
      <c r="O148" s="4"/>
      <c r="P148" s="4"/>
      <c r="Q148" s="4"/>
    </row>
    <row r="149" spans="2:17" x14ac:dyDescent="0.15">
      <c r="B149" s="4"/>
      <c r="C149" s="4"/>
      <c r="D149" s="4"/>
      <c r="E149" s="4"/>
      <c r="F149" s="4"/>
      <c r="G149" s="4"/>
      <c r="H149" s="4"/>
      <c r="I149" s="4"/>
      <c r="J149" s="4"/>
      <c r="K149" s="4"/>
      <c r="L149" s="4"/>
      <c r="M149" s="4"/>
      <c r="N149" s="4"/>
      <c r="O149" s="4"/>
      <c r="P149" s="4"/>
      <c r="Q149" s="4"/>
    </row>
    <row r="150" spans="2:17" x14ac:dyDescent="0.15">
      <c r="B150" s="4"/>
      <c r="C150" s="4"/>
      <c r="D150" s="4"/>
      <c r="E150" s="4"/>
      <c r="F150" s="4"/>
      <c r="G150" s="4"/>
      <c r="H150" s="4"/>
      <c r="I150" s="4"/>
      <c r="J150" s="4"/>
      <c r="K150" s="4"/>
      <c r="L150" s="4"/>
      <c r="M150" s="4"/>
      <c r="N150" s="4"/>
      <c r="O150" s="4"/>
      <c r="P150" s="4"/>
      <c r="Q150" s="4"/>
    </row>
    <row r="151" spans="2:17" x14ac:dyDescent="0.15">
      <c r="B151" s="4"/>
      <c r="C151" s="4"/>
      <c r="D151" s="4"/>
      <c r="E151" s="4"/>
      <c r="F151" s="4"/>
      <c r="G151" s="4"/>
      <c r="H151" s="4"/>
      <c r="I151" s="4"/>
      <c r="J151" s="4"/>
      <c r="K151" s="4"/>
      <c r="L151" s="4"/>
      <c r="M151" s="4"/>
      <c r="N151" s="4"/>
      <c r="O151" s="4"/>
      <c r="P151" s="4"/>
      <c r="Q151" s="4"/>
    </row>
    <row r="152" spans="2:17" x14ac:dyDescent="0.15">
      <c r="B152" s="4"/>
      <c r="C152" s="4"/>
      <c r="D152" s="4"/>
      <c r="E152" s="4"/>
      <c r="F152" s="4"/>
      <c r="G152" s="4"/>
      <c r="H152" s="4"/>
      <c r="I152" s="4"/>
      <c r="J152" s="4"/>
      <c r="K152" s="4"/>
      <c r="L152" s="4"/>
      <c r="M152" s="4"/>
      <c r="N152" s="4"/>
      <c r="O152" s="4"/>
      <c r="P152" s="4"/>
      <c r="Q152" s="4"/>
    </row>
    <row r="153" spans="2:17" x14ac:dyDescent="0.15">
      <c r="B153" s="4"/>
      <c r="C153" s="4"/>
      <c r="D153" s="4"/>
      <c r="E153" s="4"/>
      <c r="F153" s="4"/>
      <c r="G153" s="4"/>
      <c r="H153" s="4"/>
      <c r="I153" s="4"/>
      <c r="J153" s="4"/>
      <c r="K153" s="4"/>
      <c r="L153" s="4"/>
      <c r="M153" s="4"/>
      <c r="N153" s="4"/>
      <c r="O153" s="4"/>
      <c r="P153" s="4"/>
      <c r="Q153" s="4"/>
    </row>
    <row r="154" spans="2:17" x14ac:dyDescent="0.15">
      <c r="B154" s="4"/>
      <c r="C154" s="4"/>
      <c r="D154" s="4"/>
      <c r="E154" s="4"/>
      <c r="F154" s="4"/>
      <c r="G154" s="4"/>
      <c r="H154" s="4"/>
      <c r="I154" s="4"/>
      <c r="J154" s="4"/>
      <c r="K154" s="4"/>
      <c r="L154" s="4"/>
      <c r="M154" s="4"/>
      <c r="N154" s="4"/>
      <c r="O154" s="4"/>
      <c r="P154" s="4"/>
      <c r="Q154" s="4"/>
    </row>
    <row r="155" spans="2:17" x14ac:dyDescent="0.15">
      <c r="B155" s="4"/>
      <c r="C155" s="4"/>
      <c r="D155" s="4"/>
      <c r="E155" s="4"/>
      <c r="F155" s="4"/>
      <c r="G155" s="4"/>
      <c r="H155" s="4"/>
      <c r="I155" s="4"/>
      <c r="J155" s="4"/>
      <c r="K155" s="4"/>
      <c r="L155" s="4"/>
      <c r="M155" s="4"/>
      <c r="N155" s="4"/>
      <c r="O155" s="4"/>
      <c r="P155" s="4"/>
      <c r="Q155" s="4"/>
    </row>
    <row r="156" spans="2:17" x14ac:dyDescent="0.15">
      <c r="B156" s="4"/>
      <c r="C156" s="4"/>
      <c r="D156" s="4"/>
      <c r="E156" s="4"/>
      <c r="F156" s="4"/>
      <c r="G156" s="4"/>
      <c r="H156" s="4"/>
      <c r="I156" s="4"/>
      <c r="J156" s="4"/>
      <c r="K156" s="4"/>
      <c r="L156" s="4"/>
      <c r="M156" s="4"/>
      <c r="N156" s="4"/>
      <c r="O156" s="4"/>
      <c r="P156" s="4"/>
      <c r="Q156" s="4"/>
    </row>
    <row r="157" spans="2:17" x14ac:dyDescent="0.15">
      <c r="B157" s="4"/>
      <c r="C157" s="4"/>
      <c r="D157" s="4"/>
      <c r="E157" s="4"/>
      <c r="F157" s="4"/>
      <c r="G157" s="4"/>
      <c r="H157" s="4"/>
      <c r="I157" s="4"/>
      <c r="J157" s="4"/>
      <c r="K157" s="4"/>
      <c r="L157" s="4"/>
      <c r="M157" s="4"/>
      <c r="N157" s="4"/>
      <c r="O157" s="4"/>
      <c r="P157" s="4"/>
      <c r="Q157" s="4"/>
    </row>
    <row r="158" spans="2:17" x14ac:dyDescent="0.15">
      <c r="B158" s="4"/>
      <c r="C158" s="4"/>
      <c r="D158" s="4"/>
      <c r="E158" s="4"/>
      <c r="F158" s="4"/>
      <c r="G158" s="4"/>
      <c r="H158" s="4"/>
      <c r="I158" s="4"/>
      <c r="J158" s="4"/>
      <c r="K158" s="4"/>
      <c r="L158" s="4"/>
      <c r="M158" s="4"/>
      <c r="N158" s="4"/>
      <c r="O158" s="4"/>
      <c r="P158" s="4"/>
      <c r="Q158" s="4"/>
    </row>
    <row r="159" spans="2:17" x14ac:dyDescent="0.15">
      <c r="B159" s="4"/>
      <c r="C159" s="4"/>
      <c r="D159" s="4"/>
      <c r="E159" s="4"/>
      <c r="F159" s="4"/>
      <c r="G159" s="4"/>
      <c r="H159" s="4"/>
      <c r="I159" s="4"/>
      <c r="J159" s="4"/>
      <c r="K159" s="4"/>
      <c r="L159" s="4"/>
      <c r="M159" s="4"/>
      <c r="N159" s="4"/>
      <c r="O159" s="4"/>
      <c r="P159" s="4"/>
      <c r="Q159" s="4"/>
    </row>
    <row r="160" spans="2:17" x14ac:dyDescent="0.15">
      <c r="B160" s="4"/>
      <c r="C160" s="4"/>
      <c r="D160" s="4"/>
      <c r="E160" s="4"/>
      <c r="F160" s="4"/>
      <c r="G160" s="4"/>
      <c r="H160" s="4"/>
      <c r="I160" s="4"/>
      <c r="J160" s="4"/>
      <c r="K160" s="4"/>
      <c r="L160" s="4"/>
      <c r="M160" s="4"/>
      <c r="N160" s="4"/>
      <c r="O160" s="4"/>
      <c r="P160" s="4"/>
      <c r="Q160" s="4"/>
    </row>
    <row r="161" spans="2:17" x14ac:dyDescent="0.15">
      <c r="B161" s="4"/>
      <c r="C161" s="4"/>
      <c r="D161" s="4"/>
      <c r="E161" s="4"/>
      <c r="F161" s="4"/>
      <c r="G161" s="4"/>
      <c r="H161" s="4"/>
      <c r="I161" s="4"/>
      <c r="J161" s="4"/>
      <c r="K161" s="4"/>
      <c r="L161" s="4"/>
      <c r="M161" s="4"/>
      <c r="N161" s="4"/>
      <c r="O161" s="4"/>
      <c r="P161" s="4"/>
      <c r="Q161" s="4"/>
    </row>
    <row r="162" spans="2:17" x14ac:dyDescent="0.15">
      <c r="B162" s="4"/>
      <c r="C162" s="4"/>
      <c r="D162" s="4"/>
      <c r="E162" s="4"/>
      <c r="F162" s="4"/>
      <c r="G162" s="4"/>
      <c r="H162" s="4"/>
      <c r="I162" s="4"/>
      <c r="J162" s="4"/>
      <c r="K162" s="4"/>
      <c r="L162" s="4"/>
      <c r="M162" s="4"/>
      <c r="N162" s="4"/>
      <c r="O162" s="4"/>
      <c r="P162" s="4"/>
      <c r="Q162" s="4"/>
    </row>
    <row r="163" spans="2:17" x14ac:dyDescent="0.15">
      <c r="B163" s="4"/>
      <c r="C163" s="4"/>
      <c r="D163" s="4"/>
      <c r="E163" s="4"/>
      <c r="F163" s="4"/>
      <c r="G163" s="4"/>
      <c r="H163" s="4"/>
      <c r="I163" s="4"/>
      <c r="J163" s="4"/>
      <c r="K163" s="4"/>
      <c r="L163" s="4"/>
      <c r="M163" s="4"/>
      <c r="N163" s="4"/>
      <c r="O163" s="4"/>
      <c r="P163" s="4"/>
      <c r="Q163" s="4"/>
    </row>
    <row r="164" spans="2:17" x14ac:dyDescent="0.15">
      <c r="B164" s="4"/>
      <c r="C164" s="4"/>
      <c r="D164" s="4"/>
      <c r="E164" s="4"/>
      <c r="F164" s="4"/>
      <c r="G164" s="4"/>
      <c r="H164" s="4"/>
      <c r="I164" s="4"/>
      <c r="J164" s="4"/>
      <c r="K164" s="4"/>
      <c r="L164" s="4"/>
      <c r="M164" s="4"/>
      <c r="N164" s="4"/>
      <c r="O164" s="4"/>
      <c r="P164" s="4"/>
      <c r="Q164" s="4"/>
    </row>
    <row r="165" spans="2:17" x14ac:dyDescent="0.15">
      <c r="B165" s="4"/>
      <c r="C165" s="4"/>
      <c r="D165" s="4"/>
      <c r="E165" s="4"/>
      <c r="F165" s="4"/>
      <c r="G165" s="4"/>
      <c r="H165" s="4"/>
      <c r="I165" s="4"/>
      <c r="J165" s="4"/>
      <c r="K165" s="4"/>
      <c r="L165" s="4"/>
      <c r="M165" s="4"/>
      <c r="N165" s="4"/>
      <c r="O165" s="4"/>
      <c r="P165" s="4"/>
      <c r="Q165" s="4"/>
    </row>
    <row r="166" spans="2:17" x14ac:dyDescent="0.15">
      <c r="B166" s="4"/>
      <c r="C166" s="4"/>
      <c r="D166" s="4"/>
      <c r="E166" s="4"/>
      <c r="F166" s="4"/>
      <c r="G166" s="4"/>
      <c r="H166" s="4"/>
      <c r="I166" s="4"/>
      <c r="J166" s="4"/>
      <c r="K166" s="4"/>
      <c r="L166" s="4"/>
      <c r="M166" s="4"/>
      <c r="N166" s="4"/>
      <c r="O166" s="4"/>
      <c r="P166" s="4"/>
      <c r="Q166" s="4"/>
    </row>
    <row r="167" spans="2:17" x14ac:dyDescent="0.15">
      <c r="B167" s="4"/>
      <c r="C167" s="4"/>
      <c r="D167" s="4"/>
      <c r="E167" s="4"/>
      <c r="F167" s="4"/>
      <c r="G167" s="4"/>
      <c r="H167" s="4"/>
      <c r="I167" s="4"/>
      <c r="J167" s="4"/>
      <c r="K167" s="4"/>
      <c r="L167" s="4"/>
      <c r="M167" s="4"/>
      <c r="N167" s="4"/>
      <c r="O167" s="4"/>
      <c r="P167" s="4"/>
      <c r="Q167" s="4"/>
    </row>
    <row r="168" spans="2:17" x14ac:dyDescent="0.15">
      <c r="B168" s="4"/>
      <c r="C168" s="4"/>
      <c r="D168" s="4"/>
      <c r="E168" s="4"/>
      <c r="F168" s="4"/>
      <c r="G168" s="4"/>
      <c r="H168" s="4"/>
      <c r="I168" s="4"/>
      <c r="J168" s="4"/>
      <c r="K168" s="4"/>
      <c r="L168" s="4"/>
      <c r="M168" s="4"/>
      <c r="N168" s="4"/>
      <c r="O168" s="4"/>
      <c r="P168" s="4"/>
      <c r="Q168" s="4"/>
    </row>
    <row r="169" spans="2:17" x14ac:dyDescent="0.15">
      <c r="B169" s="4"/>
      <c r="C169" s="4"/>
      <c r="D169" s="4"/>
      <c r="E169" s="4"/>
      <c r="F169" s="4"/>
      <c r="G169" s="4"/>
      <c r="H169" s="4"/>
      <c r="I169" s="4"/>
      <c r="J169" s="4"/>
      <c r="K169" s="4"/>
      <c r="L169" s="4"/>
      <c r="M169" s="4"/>
      <c r="N169" s="4"/>
      <c r="O169" s="4"/>
      <c r="P169" s="4"/>
      <c r="Q169" s="4"/>
    </row>
    <row r="170" spans="2:17" x14ac:dyDescent="0.15">
      <c r="B170" s="4"/>
      <c r="C170" s="4"/>
      <c r="D170" s="4"/>
      <c r="E170" s="4"/>
      <c r="F170" s="4"/>
      <c r="G170" s="4"/>
      <c r="H170" s="4"/>
      <c r="I170" s="4"/>
      <c r="J170" s="4"/>
      <c r="K170" s="4"/>
      <c r="L170" s="4"/>
      <c r="M170" s="4"/>
      <c r="N170" s="4"/>
      <c r="O170" s="4"/>
      <c r="P170" s="4"/>
      <c r="Q170" s="4"/>
    </row>
    <row r="171" spans="2:17" x14ac:dyDescent="0.15">
      <c r="B171" s="4"/>
      <c r="C171" s="4"/>
      <c r="D171" s="4"/>
      <c r="E171" s="4"/>
      <c r="F171" s="4"/>
      <c r="G171" s="4"/>
      <c r="H171" s="4"/>
      <c r="I171" s="4"/>
      <c r="J171" s="4"/>
      <c r="K171" s="4"/>
      <c r="L171" s="4"/>
      <c r="M171" s="4"/>
      <c r="N171" s="4"/>
      <c r="O171" s="4"/>
      <c r="P171" s="4"/>
      <c r="Q171" s="4"/>
    </row>
    <row r="172" spans="2:17" x14ac:dyDescent="0.15">
      <c r="B172" s="4"/>
      <c r="C172" s="4"/>
      <c r="D172" s="4"/>
      <c r="E172" s="4"/>
      <c r="F172" s="4"/>
      <c r="G172" s="4"/>
      <c r="H172" s="4"/>
      <c r="I172" s="4"/>
      <c r="J172" s="4"/>
      <c r="K172" s="4"/>
      <c r="L172" s="4"/>
      <c r="M172" s="4"/>
      <c r="N172" s="4"/>
      <c r="O172" s="4"/>
      <c r="P172" s="4"/>
      <c r="Q172" s="4"/>
    </row>
    <row r="173" spans="2:17" x14ac:dyDescent="0.15">
      <c r="B173" s="4"/>
      <c r="C173" s="4"/>
      <c r="D173" s="4"/>
      <c r="E173" s="4"/>
      <c r="F173" s="4"/>
      <c r="G173" s="4"/>
      <c r="H173" s="4"/>
      <c r="I173" s="4"/>
      <c r="J173" s="4"/>
      <c r="K173" s="4"/>
      <c r="L173" s="4"/>
      <c r="M173" s="4"/>
      <c r="N173" s="4"/>
      <c r="O173" s="4"/>
      <c r="P173" s="4"/>
      <c r="Q173" s="4"/>
    </row>
    <row r="174" spans="2:17" x14ac:dyDescent="0.15">
      <c r="B174" s="4"/>
      <c r="C174" s="4"/>
      <c r="D174" s="4"/>
      <c r="E174" s="4"/>
      <c r="F174" s="4"/>
      <c r="G174" s="4"/>
      <c r="H174" s="4"/>
      <c r="I174" s="4"/>
      <c r="J174" s="4"/>
      <c r="K174" s="4"/>
      <c r="L174" s="4"/>
      <c r="M174" s="4"/>
      <c r="N174" s="4"/>
      <c r="O174" s="4"/>
      <c r="P174" s="4"/>
      <c r="Q174" s="4"/>
    </row>
    <row r="175" spans="2:17" x14ac:dyDescent="0.15">
      <c r="B175" s="4"/>
      <c r="C175" s="4"/>
      <c r="D175" s="4"/>
      <c r="E175" s="4"/>
      <c r="F175" s="4"/>
      <c r="G175" s="4"/>
      <c r="H175" s="4"/>
      <c r="I175" s="4"/>
      <c r="J175" s="4"/>
      <c r="K175" s="4"/>
      <c r="L175" s="4"/>
      <c r="M175" s="4"/>
      <c r="N175" s="4"/>
      <c r="O175" s="4"/>
      <c r="P175" s="4"/>
      <c r="Q175" s="4"/>
    </row>
    <row r="176" spans="2:17" x14ac:dyDescent="0.15">
      <c r="B176" s="4"/>
      <c r="C176" s="4"/>
      <c r="D176" s="4"/>
      <c r="E176" s="4"/>
      <c r="F176" s="4"/>
      <c r="G176" s="4"/>
      <c r="H176" s="4"/>
      <c r="I176" s="4"/>
      <c r="J176" s="4"/>
      <c r="K176" s="4"/>
      <c r="L176" s="4"/>
      <c r="M176" s="4"/>
      <c r="N176" s="4"/>
      <c r="O176" s="4"/>
      <c r="P176" s="4"/>
      <c r="Q176" s="4"/>
    </row>
    <row r="177" spans="2:17" x14ac:dyDescent="0.15">
      <c r="B177" s="4"/>
      <c r="C177" s="4"/>
      <c r="D177" s="4"/>
      <c r="E177" s="4"/>
      <c r="F177" s="4"/>
      <c r="G177" s="4"/>
      <c r="H177" s="4"/>
      <c r="I177" s="4"/>
      <c r="J177" s="4"/>
      <c r="K177" s="4"/>
      <c r="L177" s="4"/>
      <c r="M177" s="4"/>
      <c r="N177" s="4"/>
      <c r="O177" s="4"/>
      <c r="P177" s="4"/>
      <c r="Q177" s="4"/>
    </row>
    <row r="178" spans="2:17" x14ac:dyDescent="0.15">
      <c r="B178" s="4"/>
      <c r="C178" s="4"/>
      <c r="D178" s="4"/>
      <c r="E178" s="4"/>
      <c r="F178" s="4"/>
      <c r="G178" s="4"/>
      <c r="H178" s="4"/>
      <c r="I178" s="4"/>
      <c r="J178" s="4"/>
      <c r="K178" s="4"/>
      <c r="L178" s="4"/>
      <c r="M178" s="4"/>
      <c r="N178" s="4"/>
      <c r="O178" s="4"/>
      <c r="P178" s="4"/>
      <c r="Q178" s="4"/>
    </row>
    <row r="179" spans="2:17" x14ac:dyDescent="0.15">
      <c r="B179" s="4"/>
      <c r="C179" s="4"/>
      <c r="D179" s="4"/>
      <c r="E179" s="4"/>
      <c r="F179" s="4"/>
      <c r="G179" s="4"/>
      <c r="H179" s="4"/>
      <c r="I179" s="4"/>
      <c r="J179" s="4"/>
      <c r="K179" s="4"/>
      <c r="L179" s="4"/>
      <c r="M179" s="4"/>
      <c r="N179" s="4"/>
      <c r="O179" s="4"/>
      <c r="P179" s="4"/>
      <c r="Q179" s="4"/>
    </row>
    <row r="180" spans="2:17" x14ac:dyDescent="0.15">
      <c r="B180" s="4"/>
      <c r="C180" s="4"/>
      <c r="D180" s="4"/>
      <c r="E180" s="4"/>
      <c r="F180" s="4"/>
      <c r="G180" s="4"/>
      <c r="H180" s="4"/>
      <c r="I180" s="4"/>
      <c r="J180" s="4"/>
      <c r="K180" s="4"/>
      <c r="L180" s="4"/>
      <c r="M180" s="4"/>
      <c r="N180" s="4"/>
      <c r="O180" s="4"/>
      <c r="P180" s="4"/>
      <c r="Q180" s="4"/>
    </row>
    <row r="181" spans="2:17" x14ac:dyDescent="0.15">
      <c r="B181" s="4"/>
      <c r="C181" s="4"/>
      <c r="D181" s="4"/>
      <c r="E181" s="4"/>
      <c r="F181" s="4"/>
      <c r="G181" s="4"/>
      <c r="H181" s="4"/>
      <c r="I181" s="4"/>
      <c r="J181" s="4"/>
      <c r="K181" s="4"/>
      <c r="L181" s="4"/>
      <c r="M181" s="4"/>
      <c r="N181" s="4"/>
      <c r="O181" s="4"/>
      <c r="P181" s="4"/>
      <c r="Q181" s="4"/>
    </row>
    <row r="182" spans="2:17" x14ac:dyDescent="0.15">
      <c r="B182" s="4"/>
      <c r="C182" s="4"/>
      <c r="D182" s="4"/>
      <c r="E182" s="4"/>
      <c r="F182" s="4"/>
      <c r="G182" s="4"/>
      <c r="H182" s="4"/>
      <c r="I182" s="4"/>
      <c r="J182" s="4"/>
      <c r="K182" s="4"/>
      <c r="L182" s="4"/>
      <c r="M182" s="4"/>
      <c r="N182" s="4"/>
      <c r="O182" s="4"/>
      <c r="P182" s="4"/>
      <c r="Q182" s="4"/>
    </row>
    <row r="183" spans="2:17" x14ac:dyDescent="0.15">
      <c r="B183" s="4"/>
      <c r="C183" s="4"/>
      <c r="D183" s="4"/>
      <c r="E183" s="4"/>
      <c r="F183" s="4"/>
      <c r="G183" s="4"/>
      <c r="H183" s="4"/>
      <c r="I183" s="4"/>
      <c r="J183" s="4"/>
      <c r="K183" s="4"/>
      <c r="L183" s="4"/>
      <c r="M183" s="4"/>
      <c r="N183" s="4"/>
      <c r="O183" s="4"/>
      <c r="P183" s="4"/>
      <c r="Q183" s="4"/>
    </row>
    <row r="184" spans="2:17" x14ac:dyDescent="0.15">
      <c r="B184" s="4"/>
      <c r="C184" s="4"/>
      <c r="D184" s="4"/>
      <c r="E184" s="4"/>
      <c r="F184" s="4"/>
      <c r="G184" s="4"/>
      <c r="H184" s="4"/>
      <c r="I184" s="4"/>
      <c r="J184" s="4"/>
      <c r="K184" s="4"/>
      <c r="L184" s="4"/>
      <c r="M184" s="4"/>
      <c r="N184" s="4"/>
      <c r="O184" s="4"/>
      <c r="P184" s="4"/>
      <c r="Q184" s="4"/>
    </row>
    <row r="185" spans="2:17" x14ac:dyDescent="0.15">
      <c r="B185" s="4"/>
      <c r="C185" s="4"/>
      <c r="D185" s="4"/>
      <c r="E185" s="4"/>
      <c r="F185" s="4"/>
      <c r="G185" s="4"/>
      <c r="H185" s="4"/>
      <c r="I185" s="4"/>
      <c r="J185" s="4"/>
      <c r="K185" s="4"/>
      <c r="L185" s="4"/>
      <c r="M185" s="4"/>
      <c r="N185" s="4"/>
      <c r="O185" s="4"/>
      <c r="P185" s="4"/>
      <c r="Q185" s="4"/>
    </row>
    <row r="186" spans="2:17" x14ac:dyDescent="0.15">
      <c r="B186" s="4"/>
      <c r="C186" s="4"/>
      <c r="D186" s="4"/>
      <c r="E186" s="4"/>
      <c r="F186" s="4"/>
      <c r="G186" s="4"/>
      <c r="H186" s="4"/>
      <c r="I186" s="4"/>
      <c r="J186" s="4"/>
      <c r="K186" s="4"/>
      <c r="L186" s="4"/>
      <c r="M186" s="4"/>
      <c r="N186" s="4"/>
      <c r="O186" s="4"/>
      <c r="P186" s="4"/>
      <c r="Q186" s="4"/>
    </row>
    <row r="187" spans="2:17" x14ac:dyDescent="0.15">
      <c r="B187" s="4"/>
      <c r="C187" s="4"/>
      <c r="D187" s="4"/>
      <c r="E187" s="4"/>
      <c r="F187" s="4"/>
      <c r="G187" s="4"/>
      <c r="H187" s="4"/>
      <c r="I187" s="4"/>
      <c r="J187" s="4"/>
      <c r="K187" s="4"/>
      <c r="L187" s="4"/>
      <c r="M187" s="4"/>
      <c r="N187" s="4"/>
      <c r="O187" s="4"/>
      <c r="P187" s="4"/>
      <c r="Q187" s="4"/>
    </row>
    <row r="188" spans="2:17" x14ac:dyDescent="0.15">
      <c r="B188" s="4"/>
      <c r="C188" s="4"/>
      <c r="D188" s="4"/>
      <c r="E188" s="4"/>
      <c r="F188" s="4"/>
      <c r="G188" s="4"/>
      <c r="H188" s="4"/>
      <c r="I188" s="4"/>
      <c r="J188" s="4"/>
      <c r="K188" s="4"/>
      <c r="L188" s="4"/>
      <c r="M188" s="4"/>
      <c r="N188" s="4"/>
      <c r="O188" s="4"/>
      <c r="P188" s="4"/>
      <c r="Q188" s="4"/>
    </row>
    <row r="189" spans="2:17" x14ac:dyDescent="0.15">
      <c r="B189" s="4"/>
      <c r="C189" s="4"/>
      <c r="D189" s="4"/>
      <c r="E189" s="4"/>
      <c r="F189" s="4"/>
      <c r="G189" s="4"/>
      <c r="H189" s="4"/>
      <c r="I189" s="4"/>
      <c r="J189" s="4"/>
      <c r="K189" s="4"/>
      <c r="L189" s="4"/>
      <c r="M189" s="4"/>
      <c r="N189" s="4"/>
      <c r="O189" s="4"/>
      <c r="P189" s="4"/>
      <c r="Q189" s="4"/>
    </row>
    <row r="190" spans="2:17" x14ac:dyDescent="0.15">
      <c r="B190" s="4"/>
      <c r="C190" s="4"/>
      <c r="D190" s="4"/>
      <c r="E190" s="4"/>
      <c r="F190" s="4"/>
      <c r="G190" s="4"/>
      <c r="H190" s="4"/>
      <c r="I190" s="4"/>
      <c r="J190" s="4"/>
      <c r="K190" s="4"/>
      <c r="L190" s="4"/>
      <c r="M190" s="4"/>
      <c r="N190" s="4"/>
      <c r="O190" s="4"/>
      <c r="P190" s="4"/>
      <c r="Q190" s="4"/>
    </row>
  </sheetData>
  <mergeCells count="61">
    <mergeCell ref="B76:Q76"/>
    <mergeCell ref="C74:Q74"/>
    <mergeCell ref="H2:Q3"/>
    <mergeCell ref="O5:Q5"/>
    <mergeCell ref="B71:Q71"/>
    <mergeCell ref="B72:Q72"/>
    <mergeCell ref="B68:Q68"/>
    <mergeCell ref="C75:Q75"/>
    <mergeCell ref="K13:K14"/>
    <mergeCell ref="L13:L14"/>
    <mergeCell ref="K46:K47"/>
    <mergeCell ref="L46:L47"/>
    <mergeCell ref="B69:Q69"/>
    <mergeCell ref="B70:Q70"/>
    <mergeCell ref="C2:F2"/>
    <mergeCell ref="D5:F5"/>
    <mergeCell ref="C73:Q73"/>
    <mergeCell ref="C3:F4"/>
    <mergeCell ref="K5:N5"/>
    <mergeCell ref="B73:B75"/>
    <mergeCell ref="Q46:Q47"/>
    <mergeCell ref="B44:L44"/>
    <mergeCell ref="M44:Q44"/>
    <mergeCell ref="P46:P47"/>
    <mergeCell ref="O46:O47"/>
    <mergeCell ref="N46:N47"/>
    <mergeCell ref="M46:M47"/>
    <mergeCell ref="J46:J47"/>
    <mergeCell ref="B8:Q8"/>
    <mergeCell ref="K39:K40"/>
    <mergeCell ref="L39:L40"/>
    <mergeCell ref="B37:L37"/>
    <mergeCell ref="B85:Q85"/>
    <mergeCell ref="B86:Q86"/>
    <mergeCell ref="C77:Q77"/>
    <mergeCell ref="B77:B78"/>
    <mergeCell ref="D79:Q79"/>
    <mergeCell ref="D80:Q80"/>
    <mergeCell ref="B84:Q84"/>
    <mergeCell ref="B79:C82"/>
    <mergeCell ref="D83:Q83"/>
    <mergeCell ref="D81:Q81"/>
    <mergeCell ref="D82:Q82"/>
    <mergeCell ref="C78:Q78"/>
    <mergeCell ref="B43:Q43"/>
    <mergeCell ref="B36:Q36"/>
    <mergeCell ref="P13:P14"/>
    <mergeCell ref="J39:J40"/>
    <mergeCell ref="M13:M14"/>
    <mergeCell ref="N13:N14"/>
    <mergeCell ref="Q39:Q40"/>
    <mergeCell ref="N39:N40"/>
    <mergeCell ref="O13:O14"/>
    <mergeCell ref="Q13:Q14"/>
    <mergeCell ref="J13:J14"/>
    <mergeCell ref="B11:L11"/>
    <mergeCell ref="M11:Q11"/>
    <mergeCell ref="M37:Q37"/>
    <mergeCell ref="M39:M40"/>
    <mergeCell ref="P39:P40"/>
    <mergeCell ref="O39:O40"/>
  </mergeCells>
  <phoneticPr fontId="5" type="noConversion"/>
  <dataValidations count="1">
    <dataValidation type="list" allowBlank="1" showInputMessage="1" showErrorMessage="1" sqref="C3:F4" xr:uid="{00000000-0002-0000-0000-000000000000}">
      <formula1>dist_list</formula1>
    </dataValidation>
  </dataValidations>
  <pageMargins left="0.32" right="0.24" top="0.5" bottom="0.44" header="0.3" footer="0.24"/>
  <pageSetup scale="63" firstPageNumber="33" fitToHeight="0" orientation="portrait" useFirstPageNumber="1" horizontalDpi="1200" verticalDpi="1200" r:id="rId1"/>
  <headerFooter>
    <oddFooter>&amp;L&amp;"Arial,Regular"&amp;K005394©Iowa Association of School Boards</oddFooter>
  </headerFooter>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6"/>
  <sheetViews>
    <sheetView workbookViewId="0">
      <selection activeCell="N2" sqref="N2"/>
    </sheetView>
  </sheetViews>
  <sheetFormatPr baseColWidth="10" defaultColWidth="8.83203125" defaultRowHeight="15" x14ac:dyDescent="0.2"/>
  <cols>
    <col min="2" max="2" width="8.83203125" style="1" customWidth="1"/>
    <col min="3" max="3" width="5" bestFit="1" customWidth="1"/>
    <col min="5" max="5" width="22" bestFit="1" customWidth="1"/>
    <col min="6" max="6" width="11.83203125" bestFit="1" customWidth="1"/>
    <col min="17" max="17" width="28.1640625" bestFit="1" customWidth="1"/>
    <col min="18" max="18" width="8.33203125" customWidth="1"/>
    <col min="20" max="20" width="8.83203125" style="1" customWidth="1"/>
    <col min="21" max="21" width="5" bestFit="1" customWidth="1"/>
    <col min="23" max="23" width="22" bestFit="1" customWidth="1"/>
    <col min="24" max="24" width="11.83203125" bestFit="1" customWidth="1"/>
  </cols>
  <sheetData>
    <row r="1" spans="2:24" ht="16" thickBot="1" x14ac:dyDescent="0.25">
      <c r="N1" t="s">
        <v>825</v>
      </c>
      <c r="T1" s="1" t="s">
        <v>768</v>
      </c>
    </row>
    <row r="2" spans="2:24" x14ac:dyDescent="0.2">
      <c r="B2" s="36" t="s">
        <v>685</v>
      </c>
      <c r="C2" s="36" t="s">
        <v>686</v>
      </c>
      <c r="D2" s="36" t="s">
        <v>740</v>
      </c>
      <c r="E2" s="36" t="s">
        <v>741</v>
      </c>
      <c r="F2" s="36" t="s">
        <v>765</v>
      </c>
      <c r="H2" s="37" t="s">
        <v>686</v>
      </c>
      <c r="I2" s="37" t="s">
        <v>742</v>
      </c>
      <c r="N2" s="65" t="s">
        <v>685</v>
      </c>
      <c r="O2" s="66" t="s">
        <v>686</v>
      </c>
      <c r="P2" s="66" t="s">
        <v>742</v>
      </c>
      <c r="Q2" s="66" t="s">
        <v>741</v>
      </c>
      <c r="R2" s="62"/>
      <c r="T2" s="36" t="s">
        <v>685</v>
      </c>
      <c r="U2" s="36" t="s">
        <v>686</v>
      </c>
      <c r="V2" s="36" t="s">
        <v>740</v>
      </c>
      <c r="W2" s="36" t="s">
        <v>741</v>
      </c>
      <c r="X2" s="36" t="s">
        <v>765</v>
      </c>
    </row>
    <row r="3" spans="2:24" x14ac:dyDescent="0.2">
      <c r="B3" s="36">
        <f>N3</f>
        <v>1</v>
      </c>
      <c r="C3" s="36">
        <f>O3</f>
        <v>9</v>
      </c>
      <c r="D3" s="36">
        <f>P3</f>
        <v>9</v>
      </c>
      <c r="E3" s="36" t="str">
        <f>Q3</f>
        <v>AGWSR</v>
      </c>
      <c r="F3" s="38">
        <f>R3</f>
        <v>3.7999999999999999E-2</v>
      </c>
      <c r="H3">
        <f>C3</f>
        <v>9</v>
      </c>
      <c r="I3">
        <f>D3</f>
        <v>9</v>
      </c>
      <c r="N3" s="67">
        <v>1</v>
      </c>
      <c r="O3" s="25">
        <v>9</v>
      </c>
      <c r="P3" s="25">
        <v>9</v>
      </c>
      <c r="Q3" s="25" t="s">
        <v>0</v>
      </c>
      <c r="R3" s="63">
        <v>3.7999999999999999E-2</v>
      </c>
      <c r="T3" s="36">
        <v>1</v>
      </c>
      <c r="U3" s="36">
        <v>9</v>
      </c>
      <c r="V3" s="36">
        <v>9</v>
      </c>
      <c r="W3" s="36" t="s">
        <v>0</v>
      </c>
      <c r="X3" s="38">
        <v>3.7999999999999999E-2</v>
      </c>
    </row>
    <row r="4" spans="2:24" x14ac:dyDescent="0.2">
      <c r="B4" s="36">
        <f t="shared" ref="B4:B67" si="0">N4</f>
        <v>2</v>
      </c>
      <c r="C4" s="36">
        <f t="shared" ref="C4:C67" si="1">O4</f>
        <v>441</v>
      </c>
      <c r="D4" s="36">
        <f t="shared" ref="D4:D67" si="2">P4</f>
        <v>441</v>
      </c>
      <c r="E4" s="36" t="str">
        <f t="shared" ref="E4:E67" si="3">Q4</f>
        <v>AHSTW</v>
      </c>
      <c r="F4" s="38">
        <f t="shared" ref="F4:F67" si="4">R4</f>
        <v>0.05</v>
      </c>
      <c r="H4">
        <f t="shared" ref="H4:I67" si="5">C4</f>
        <v>441</v>
      </c>
      <c r="I4">
        <f t="shared" si="5"/>
        <v>441</v>
      </c>
      <c r="N4" s="67">
        <v>2</v>
      </c>
      <c r="O4" s="25">
        <v>441</v>
      </c>
      <c r="P4" s="25">
        <v>441</v>
      </c>
      <c r="Q4" s="25" t="s">
        <v>736</v>
      </c>
      <c r="R4" s="63">
        <v>0.05</v>
      </c>
      <c r="T4" s="36">
        <v>2</v>
      </c>
      <c r="U4" s="36">
        <v>441</v>
      </c>
      <c r="V4" s="36">
        <v>441</v>
      </c>
      <c r="W4" s="36" t="s">
        <v>736</v>
      </c>
      <c r="X4" s="38">
        <v>0.05</v>
      </c>
    </row>
    <row r="5" spans="2:24" x14ac:dyDescent="0.2">
      <c r="B5" s="36">
        <f t="shared" si="0"/>
        <v>3</v>
      </c>
      <c r="C5" s="36">
        <f t="shared" si="1"/>
        <v>18</v>
      </c>
      <c r="D5" s="36">
        <f t="shared" si="2"/>
        <v>18</v>
      </c>
      <c r="E5" s="36" t="str">
        <f t="shared" si="3"/>
        <v>Adair-Casey</v>
      </c>
      <c r="F5" s="38">
        <f t="shared" si="4"/>
        <v>3.4000000000000002E-2</v>
      </c>
      <c r="H5">
        <f t="shared" si="5"/>
        <v>18</v>
      </c>
      <c r="I5">
        <f t="shared" si="5"/>
        <v>18</v>
      </c>
      <c r="N5" s="67">
        <v>3</v>
      </c>
      <c r="O5" s="25">
        <v>18</v>
      </c>
      <c r="P5" s="25">
        <v>18</v>
      </c>
      <c r="Q5" s="25" t="s">
        <v>8</v>
      </c>
      <c r="R5" s="63">
        <v>3.4000000000000002E-2</v>
      </c>
      <c r="T5" s="36">
        <v>3</v>
      </c>
      <c r="U5" s="36">
        <v>18</v>
      </c>
      <c r="V5" s="36">
        <v>18</v>
      </c>
      <c r="W5" s="36" t="s">
        <v>8</v>
      </c>
      <c r="X5" s="38">
        <v>3.4000000000000002E-2</v>
      </c>
    </row>
    <row r="6" spans="2:24" x14ac:dyDescent="0.2">
      <c r="B6" s="36">
        <f t="shared" si="0"/>
        <v>4</v>
      </c>
      <c r="C6" s="36">
        <f t="shared" si="1"/>
        <v>27</v>
      </c>
      <c r="D6" s="36">
        <f t="shared" si="2"/>
        <v>27</v>
      </c>
      <c r="E6" s="36" t="str">
        <f t="shared" si="3"/>
        <v>Adel-Desoto-Minburn</v>
      </c>
      <c r="F6" s="38">
        <f t="shared" si="4"/>
        <v>0.05</v>
      </c>
      <c r="H6">
        <f t="shared" si="5"/>
        <v>27</v>
      </c>
      <c r="I6">
        <f t="shared" si="5"/>
        <v>27</v>
      </c>
      <c r="N6" s="67">
        <v>4</v>
      </c>
      <c r="O6" s="25">
        <v>27</v>
      </c>
      <c r="P6" s="25">
        <v>27</v>
      </c>
      <c r="Q6" s="25" t="s">
        <v>743</v>
      </c>
      <c r="R6" s="63">
        <v>0.05</v>
      </c>
      <c r="T6" s="36">
        <v>4</v>
      </c>
      <c r="U6" s="36">
        <v>27</v>
      </c>
      <c r="V6" s="36">
        <v>27</v>
      </c>
      <c r="W6" s="36" t="s">
        <v>743</v>
      </c>
      <c r="X6" s="38">
        <v>0.05</v>
      </c>
    </row>
    <row r="7" spans="2:24" x14ac:dyDescent="0.2">
      <c r="B7" s="36">
        <f t="shared" si="0"/>
        <v>5</v>
      </c>
      <c r="C7" s="36">
        <f t="shared" si="1"/>
        <v>63</v>
      </c>
      <c r="D7" s="36">
        <f t="shared" si="2"/>
        <v>63</v>
      </c>
      <c r="E7" s="36" t="str">
        <f t="shared" si="3"/>
        <v>Akron-Westfield</v>
      </c>
      <c r="F7" s="38">
        <f t="shared" si="4"/>
        <v>4.3999999999999997E-2</v>
      </c>
      <c r="H7">
        <f t="shared" si="5"/>
        <v>63</v>
      </c>
      <c r="I7">
        <f t="shared" si="5"/>
        <v>63</v>
      </c>
      <c r="N7" s="67">
        <v>5</v>
      </c>
      <c r="O7" s="25">
        <v>63</v>
      </c>
      <c r="P7" s="25">
        <v>63</v>
      </c>
      <c r="Q7" s="25" t="s">
        <v>744</v>
      </c>
      <c r="R7" s="63">
        <v>4.3999999999999997E-2</v>
      </c>
      <c r="T7" s="36">
        <v>5</v>
      </c>
      <c r="U7" s="36">
        <v>63</v>
      </c>
      <c r="V7" s="36">
        <v>63</v>
      </c>
      <c r="W7" s="36" t="s">
        <v>744</v>
      </c>
      <c r="X7" s="38">
        <v>4.3999999999999997E-2</v>
      </c>
    </row>
    <row r="8" spans="2:24" x14ac:dyDescent="0.2">
      <c r="B8" s="36">
        <f t="shared" si="0"/>
        <v>6</v>
      </c>
      <c r="C8" s="36">
        <f t="shared" si="1"/>
        <v>72</v>
      </c>
      <c r="D8" s="36">
        <f t="shared" si="2"/>
        <v>72</v>
      </c>
      <c r="E8" s="36" t="str">
        <f t="shared" si="3"/>
        <v>Albert City-Truesdale</v>
      </c>
      <c r="F8" s="38">
        <f t="shared" si="4"/>
        <v>0.05</v>
      </c>
      <c r="H8">
        <f t="shared" si="5"/>
        <v>72</v>
      </c>
      <c r="I8">
        <f t="shared" si="5"/>
        <v>72</v>
      </c>
      <c r="N8" s="67">
        <v>6</v>
      </c>
      <c r="O8" s="25">
        <v>72</v>
      </c>
      <c r="P8" s="25">
        <v>72</v>
      </c>
      <c r="Q8" s="25" t="s">
        <v>11</v>
      </c>
      <c r="R8" s="63">
        <v>0.05</v>
      </c>
      <c r="T8" s="36">
        <v>6</v>
      </c>
      <c r="U8" s="36">
        <v>72</v>
      </c>
      <c r="V8" s="36">
        <v>72</v>
      </c>
      <c r="W8" s="36" t="s">
        <v>11</v>
      </c>
      <c r="X8" s="38">
        <v>0.05</v>
      </c>
    </row>
    <row r="9" spans="2:24" x14ac:dyDescent="0.2">
      <c r="B9" s="36">
        <f t="shared" si="0"/>
        <v>7</v>
      </c>
      <c r="C9" s="36">
        <f t="shared" si="1"/>
        <v>81</v>
      </c>
      <c r="D9" s="36">
        <f t="shared" si="2"/>
        <v>81</v>
      </c>
      <c r="E9" s="36" t="str">
        <f t="shared" si="3"/>
        <v>Albia</v>
      </c>
      <c r="F9" s="38">
        <f t="shared" si="4"/>
        <v>0.05</v>
      </c>
      <c r="H9">
        <f t="shared" si="5"/>
        <v>81</v>
      </c>
      <c r="I9">
        <f t="shared" si="5"/>
        <v>81</v>
      </c>
      <c r="N9" s="67">
        <v>7</v>
      </c>
      <c r="O9" s="25">
        <v>81</v>
      </c>
      <c r="P9" s="25">
        <v>81</v>
      </c>
      <c r="Q9" s="25" t="s">
        <v>12</v>
      </c>
      <c r="R9" s="63">
        <v>0.05</v>
      </c>
      <c r="T9" s="36">
        <v>7</v>
      </c>
      <c r="U9" s="36">
        <v>81</v>
      </c>
      <c r="V9" s="36">
        <v>81</v>
      </c>
      <c r="W9" s="36" t="s">
        <v>12</v>
      </c>
      <c r="X9" s="38">
        <v>0.05</v>
      </c>
    </row>
    <row r="10" spans="2:24" x14ac:dyDescent="0.2">
      <c r="B10" s="36">
        <f t="shared" si="0"/>
        <v>8</v>
      </c>
      <c r="C10" s="36">
        <f t="shared" si="1"/>
        <v>99</v>
      </c>
      <c r="D10" s="36">
        <f t="shared" si="2"/>
        <v>99</v>
      </c>
      <c r="E10" s="36" t="str">
        <f t="shared" si="3"/>
        <v>Alburnett</v>
      </c>
      <c r="F10" s="38">
        <f t="shared" si="4"/>
        <v>0.05</v>
      </c>
      <c r="H10">
        <f t="shared" si="5"/>
        <v>99</v>
      </c>
      <c r="I10">
        <f t="shared" si="5"/>
        <v>99</v>
      </c>
      <c r="N10" s="67">
        <v>8</v>
      </c>
      <c r="O10" s="25">
        <v>99</v>
      </c>
      <c r="P10" s="25">
        <v>99</v>
      </c>
      <c r="Q10" s="25" t="s">
        <v>13</v>
      </c>
      <c r="R10" s="63">
        <v>0.05</v>
      </c>
      <c r="T10" s="36">
        <v>8</v>
      </c>
      <c r="U10" s="36">
        <v>99</v>
      </c>
      <c r="V10" s="36">
        <v>99</v>
      </c>
      <c r="W10" s="36" t="s">
        <v>13</v>
      </c>
      <c r="X10" s="38">
        <v>0.05</v>
      </c>
    </row>
    <row r="11" spans="2:24" x14ac:dyDescent="0.2">
      <c r="B11" s="36">
        <f t="shared" si="0"/>
        <v>9</v>
      </c>
      <c r="C11" s="36">
        <f t="shared" si="1"/>
        <v>108</v>
      </c>
      <c r="D11" s="36">
        <f t="shared" si="2"/>
        <v>108</v>
      </c>
      <c r="E11" s="36" t="str">
        <f t="shared" si="3"/>
        <v>Alden</v>
      </c>
      <c r="F11" s="38">
        <f t="shared" si="4"/>
        <v>0.05</v>
      </c>
      <c r="H11">
        <f t="shared" si="5"/>
        <v>108</v>
      </c>
      <c r="I11">
        <f t="shared" si="5"/>
        <v>108</v>
      </c>
      <c r="N11" s="67">
        <v>9</v>
      </c>
      <c r="O11" s="25">
        <v>108</v>
      </c>
      <c r="P11" s="25">
        <v>108</v>
      </c>
      <c r="Q11" s="25" t="s">
        <v>14</v>
      </c>
      <c r="R11" s="63">
        <v>0.05</v>
      </c>
      <c r="T11" s="36">
        <v>9</v>
      </c>
      <c r="U11" s="36">
        <v>108</v>
      </c>
      <c r="V11" s="36">
        <v>108</v>
      </c>
      <c r="W11" s="36" t="s">
        <v>14</v>
      </c>
      <c r="X11" s="38">
        <v>0.05</v>
      </c>
    </row>
    <row r="12" spans="2:24" x14ac:dyDescent="0.2">
      <c r="B12" s="36">
        <f t="shared" si="0"/>
        <v>10</v>
      </c>
      <c r="C12" s="36">
        <f t="shared" si="1"/>
        <v>126</v>
      </c>
      <c r="D12" s="36">
        <f t="shared" si="2"/>
        <v>126</v>
      </c>
      <c r="E12" s="36" t="str">
        <f t="shared" si="3"/>
        <v>Algona</v>
      </c>
      <c r="F12" s="38">
        <f t="shared" si="4"/>
        <v>0.05</v>
      </c>
      <c r="H12">
        <f t="shared" si="5"/>
        <v>126</v>
      </c>
      <c r="I12">
        <f t="shared" si="5"/>
        <v>126</v>
      </c>
      <c r="N12" s="67">
        <v>10</v>
      </c>
      <c r="O12" s="25">
        <v>126</v>
      </c>
      <c r="P12" s="25">
        <v>126</v>
      </c>
      <c r="Q12" s="25" t="s">
        <v>15</v>
      </c>
      <c r="R12" s="63">
        <v>0.05</v>
      </c>
      <c r="T12" s="36">
        <v>10</v>
      </c>
      <c r="U12" s="36">
        <v>126</v>
      </c>
      <c r="V12" s="36">
        <v>126</v>
      </c>
      <c r="W12" s="36" t="s">
        <v>15</v>
      </c>
      <c r="X12" s="38">
        <v>4.5999999999999999E-2</v>
      </c>
    </row>
    <row r="13" spans="2:24" x14ac:dyDescent="0.2">
      <c r="B13" s="36">
        <f t="shared" si="0"/>
        <v>11</v>
      </c>
      <c r="C13" s="36">
        <f t="shared" si="1"/>
        <v>135</v>
      </c>
      <c r="D13" s="36">
        <f t="shared" si="2"/>
        <v>135</v>
      </c>
      <c r="E13" s="36" t="str">
        <f t="shared" si="3"/>
        <v>Allamakee</v>
      </c>
      <c r="F13" s="38">
        <f t="shared" si="4"/>
        <v>3.9E-2</v>
      </c>
      <c r="H13">
        <f t="shared" si="5"/>
        <v>135</v>
      </c>
      <c r="I13">
        <f t="shared" si="5"/>
        <v>135</v>
      </c>
      <c r="N13" s="67">
        <v>11</v>
      </c>
      <c r="O13" s="25">
        <v>135</v>
      </c>
      <c r="P13" s="25">
        <v>135</v>
      </c>
      <c r="Q13" s="25" t="s">
        <v>16</v>
      </c>
      <c r="R13" s="63">
        <v>3.9E-2</v>
      </c>
      <c r="T13" s="36">
        <v>11</v>
      </c>
      <c r="U13" s="36">
        <v>135</v>
      </c>
      <c r="V13" s="36">
        <v>135</v>
      </c>
      <c r="W13" s="36" t="s">
        <v>16</v>
      </c>
      <c r="X13" s="38">
        <v>3.9E-2</v>
      </c>
    </row>
    <row r="14" spans="2:24" x14ac:dyDescent="0.2">
      <c r="B14" s="36">
        <f t="shared" si="0"/>
        <v>12</v>
      </c>
      <c r="C14" s="36">
        <f t="shared" si="1"/>
        <v>171</v>
      </c>
      <c r="D14" s="36">
        <f t="shared" si="2"/>
        <v>171</v>
      </c>
      <c r="E14" s="36" t="str">
        <f t="shared" si="3"/>
        <v>Alta-Aurelia</v>
      </c>
      <c r="F14" s="38">
        <f t="shared" si="4"/>
        <v>0.05</v>
      </c>
      <c r="H14">
        <f t="shared" si="5"/>
        <v>171</v>
      </c>
      <c r="I14">
        <f t="shared" si="5"/>
        <v>171</v>
      </c>
      <c r="N14" s="67">
        <v>12</v>
      </c>
      <c r="O14" s="25">
        <v>171</v>
      </c>
      <c r="P14" s="25">
        <v>171</v>
      </c>
      <c r="Q14" s="25" t="s">
        <v>745</v>
      </c>
      <c r="R14" s="63">
        <v>0.05</v>
      </c>
      <c r="T14" s="36">
        <v>12</v>
      </c>
      <c r="U14" s="36">
        <v>171</v>
      </c>
      <c r="V14" s="36">
        <v>171</v>
      </c>
      <c r="W14" s="36" t="s">
        <v>745</v>
      </c>
      <c r="X14" s="39">
        <v>0.05</v>
      </c>
    </row>
    <row r="15" spans="2:24" x14ac:dyDescent="0.2">
      <c r="B15" s="36">
        <f t="shared" si="0"/>
        <v>13</v>
      </c>
      <c r="C15" s="36">
        <f t="shared" si="1"/>
        <v>225</v>
      </c>
      <c r="D15" s="36">
        <f t="shared" si="2"/>
        <v>225</v>
      </c>
      <c r="E15" s="36" t="str">
        <f t="shared" si="3"/>
        <v>Ames</v>
      </c>
      <c r="F15" s="38">
        <f t="shared" si="4"/>
        <v>0.05</v>
      </c>
      <c r="H15">
        <f t="shared" si="5"/>
        <v>225</v>
      </c>
      <c r="I15">
        <f t="shared" si="5"/>
        <v>225</v>
      </c>
      <c r="N15" s="67">
        <v>13</v>
      </c>
      <c r="O15" s="25">
        <v>225</v>
      </c>
      <c r="P15" s="25">
        <v>225</v>
      </c>
      <c r="Q15" s="25" t="s">
        <v>19</v>
      </c>
      <c r="R15" s="63">
        <v>0.05</v>
      </c>
      <c r="T15" s="36">
        <v>13</v>
      </c>
      <c r="U15" s="36">
        <v>225</v>
      </c>
      <c r="V15" s="36">
        <v>225</v>
      </c>
      <c r="W15" s="36" t="s">
        <v>19</v>
      </c>
      <c r="X15" s="38">
        <v>0.05</v>
      </c>
    </row>
    <row r="16" spans="2:24" x14ac:dyDescent="0.2">
      <c r="B16" s="36">
        <f t="shared" si="0"/>
        <v>14</v>
      </c>
      <c r="C16" s="36">
        <f t="shared" si="1"/>
        <v>234</v>
      </c>
      <c r="D16" s="36">
        <f t="shared" si="2"/>
        <v>234</v>
      </c>
      <c r="E16" s="36" t="str">
        <f t="shared" si="3"/>
        <v>Anamosa</v>
      </c>
      <c r="F16" s="38">
        <f t="shared" si="4"/>
        <v>3.2000000000000001E-2</v>
      </c>
      <c r="H16">
        <f t="shared" si="5"/>
        <v>234</v>
      </c>
      <c r="I16">
        <f t="shared" si="5"/>
        <v>234</v>
      </c>
      <c r="N16" s="67">
        <v>14</v>
      </c>
      <c r="O16" s="25">
        <v>234</v>
      </c>
      <c r="P16" s="25">
        <v>234</v>
      </c>
      <c r="Q16" s="25" t="s">
        <v>20</v>
      </c>
      <c r="R16" s="63">
        <v>3.2000000000000001E-2</v>
      </c>
      <c r="T16" s="36">
        <v>14</v>
      </c>
      <c r="U16" s="36">
        <v>234</v>
      </c>
      <c r="V16" s="36">
        <v>234</v>
      </c>
      <c r="W16" s="36" t="s">
        <v>20</v>
      </c>
      <c r="X16" s="38">
        <v>3.2000000000000001E-2</v>
      </c>
    </row>
    <row r="17" spans="2:24" x14ac:dyDescent="0.2">
      <c r="B17" s="36">
        <f t="shared" si="0"/>
        <v>15</v>
      </c>
      <c r="C17" s="36">
        <f t="shared" si="1"/>
        <v>243</v>
      </c>
      <c r="D17" s="36">
        <f t="shared" si="2"/>
        <v>243</v>
      </c>
      <c r="E17" s="36" t="str">
        <f t="shared" si="3"/>
        <v>Andrew</v>
      </c>
      <c r="F17" s="38">
        <f t="shared" si="4"/>
        <v>3.1E-2</v>
      </c>
      <c r="H17">
        <f t="shared" si="5"/>
        <v>243</v>
      </c>
      <c r="I17">
        <f t="shared" si="5"/>
        <v>243</v>
      </c>
      <c r="N17" s="67">
        <v>15</v>
      </c>
      <c r="O17" s="25">
        <v>243</v>
      </c>
      <c r="P17" s="25">
        <v>243</v>
      </c>
      <c r="Q17" s="25" t="s">
        <v>21</v>
      </c>
      <c r="R17" s="63">
        <v>3.1E-2</v>
      </c>
      <c r="T17" s="36">
        <v>15</v>
      </c>
      <c r="U17" s="36">
        <v>243</v>
      </c>
      <c r="V17" s="36">
        <v>243</v>
      </c>
      <c r="W17" s="36" t="s">
        <v>21</v>
      </c>
      <c r="X17" s="38">
        <v>3.1E-2</v>
      </c>
    </row>
    <row r="18" spans="2:24" x14ac:dyDescent="0.2">
      <c r="B18" s="36">
        <f t="shared" si="0"/>
        <v>16</v>
      </c>
      <c r="C18" s="36">
        <f t="shared" si="1"/>
        <v>261</v>
      </c>
      <c r="D18" s="36">
        <f t="shared" si="2"/>
        <v>261</v>
      </c>
      <c r="E18" s="36" t="str">
        <f t="shared" si="3"/>
        <v>Ankeny</v>
      </c>
      <c r="F18" s="38">
        <f t="shared" si="4"/>
        <v>3.7999999999999999E-2</v>
      </c>
      <c r="H18">
        <f t="shared" si="5"/>
        <v>261</v>
      </c>
      <c r="I18">
        <f t="shared" si="5"/>
        <v>261</v>
      </c>
      <c r="N18" s="67">
        <v>16</v>
      </c>
      <c r="O18" s="25">
        <v>261</v>
      </c>
      <c r="P18" s="25">
        <v>261</v>
      </c>
      <c r="Q18" s="25" t="s">
        <v>22</v>
      </c>
      <c r="R18" s="63">
        <v>3.7999999999999999E-2</v>
      </c>
      <c r="T18" s="36">
        <v>16</v>
      </c>
      <c r="U18" s="36">
        <v>261</v>
      </c>
      <c r="V18" s="36">
        <v>261</v>
      </c>
      <c r="W18" s="36" t="s">
        <v>22</v>
      </c>
      <c r="X18" s="38">
        <v>3.7999999999999999E-2</v>
      </c>
    </row>
    <row r="19" spans="2:24" x14ac:dyDescent="0.2">
      <c r="B19" s="36">
        <f t="shared" si="0"/>
        <v>17</v>
      </c>
      <c r="C19" s="36">
        <f t="shared" si="1"/>
        <v>279</v>
      </c>
      <c r="D19" s="36">
        <f t="shared" si="2"/>
        <v>279</v>
      </c>
      <c r="E19" s="36" t="str">
        <f t="shared" si="3"/>
        <v>Aplington-Parkersburg</v>
      </c>
      <c r="F19" s="38">
        <f t="shared" si="4"/>
        <v>0.05</v>
      </c>
      <c r="H19">
        <f t="shared" si="5"/>
        <v>279</v>
      </c>
      <c r="I19">
        <f t="shared" si="5"/>
        <v>279</v>
      </c>
      <c r="N19" s="67">
        <v>17</v>
      </c>
      <c r="O19" s="25">
        <v>279</v>
      </c>
      <c r="P19" s="25">
        <v>279</v>
      </c>
      <c r="Q19" s="25" t="s">
        <v>23</v>
      </c>
      <c r="R19" s="63">
        <v>0.05</v>
      </c>
      <c r="T19" s="36">
        <v>17</v>
      </c>
      <c r="U19" s="36">
        <v>279</v>
      </c>
      <c r="V19" s="36">
        <v>279</v>
      </c>
      <c r="W19" s="36" t="s">
        <v>23</v>
      </c>
      <c r="X19" s="38">
        <v>0.05</v>
      </c>
    </row>
    <row r="20" spans="2:24" x14ac:dyDescent="0.2">
      <c r="B20" s="36">
        <f t="shared" si="0"/>
        <v>18</v>
      </c>
      <c r="C20" s="36">
        <f t="shared" si="1"/>
        <v>355</v>
      </c>
      <c r="D20" s="36">
        <f t="shared" si="2"/>
        <v>355</v>
      </c>
      <c r="E20" s="36" t="str">
        <f t="shared" si="3"/>
        <v>Ar-We-Va</v>
      </c>
      <c r="F20" s="38">
        <f t="shared" si="4"/>
        <v>0.05</v>
      </c>
      <c r="H20">
        <f t="shared" si="5"/>
        <v>355</v>
      </c>
      <c r="I20">
        <f t="shared" si="5"/>
        <v>355</v>
      </c>
      <c r="N20" s="67">
        <v>18</v>
      </c>
      <c r="O20" s="25">
        <v>355</v>
      </c>
      <c r="P20" s="25">
        <v>355</v>
      </c>
      <c r="Q20" s="25" t="s">
        <v>24</v>
      </c>
      <c r="R20" s="63">
        <v>0.05</v>
      </c>
      <c r="T20" s="36">
        <v>18</v>
      </c>
      <c r="U20" s="36">
        <v>355</v>
      </c>
      <c r="V20" s="36">
        <v>355</v>
      </c>
      <c r="W20" s="36" t="s">
        <v>24</v>
      </c>
      <c r="X20" s="38">
        <v>0.05</v>
      </c>
    </row>
    <row r="21" spans="2:24" x14ac:dyDescent="0.2">
      <c r="B21" s="36">
        <f t="shared" si="0"/>
        <v>19</v>
      </c>
      <c r="C21" s="36">
        <f t="shared" si="1"/>
        <v>387</v>
      </c>
      <c r="D21" s="36">
        <f t="shared" si="2"/>
        <v>387</v>
      </c>
      <c r="E21" s="36" t="str">
        <f t="shared" si="3"/>
        <v>Atlantic</v>
      </c>
      <c r="F21" s="38">
        <f t="shared" si="4"/>
        <v>0.05</v>
      </c>
      <c r="H21">
        <f t="shared" si="5"/>
        <v>387</v>
      </c>
      <c r="I21">
        <f t="shared" si="5"/>
        <v>387</v>
      </c>
      <c r="N21" s="67">
        <v>19</v>
      </c>
      <c r="O21" s="25">
        <v>387</v>
      </c>
      <c r="P21" s="25">
        <v>387</v>
      </c>
      <c r="Q21" s="25" t="s">
        <v>25</v>
      </c>
      <c r="R21" s="63">
        <v>0.05</v>
      </c>
      <c r="T21" s="36">
        <v>19</v>
      </c>
      <c r="U21" s="36">
        <v>387</v>
      </c>
      <c r="V21" s="36">
        <v>387</v>
      </c>
      <c r="W21" s="36" t="s">
        <v>25</v>
      </c>
      <c r="X21" s="38">
        <v>0.05</v>
      </c>
    </row>
    <row r="22" spans="2:24" x14ac:dyDescent="0.2">
      <c r="B22" s="36">
        <f t="shared" si="0"/>
        <v>20</v>
      </c>
      <c r="C22" s="36">
        <f t="shared" si="1"/>
        <v>414</v>
      </c>
      <c r="D22" s="36">
        <f t="shared" si="2"/>
        <v>414</v>
      </c>
      <c r="E22" s="36" t="str">
        <f t="shared" si="3"/>
        <v>Audubon</v>
      </c>
      <c r="F22" s="38">
        <f t="shared" si="4"/>
        <v>3.3000000000000002E-2</v>
      </c>
      <c r="H22">
        <f t="shared" si="5"/>
        <v>414</v>
      </c>
      <c r="I22">
        <f t="shared" si="5"/>
        <v>414</v>
      </c>
      <c r="N22" s="67">
        <v>20</v>
      </c>
      <c r="O22" s="25">
        <v>414</v>
      </c>
      <c r="P22" s="25">
        <v>414</v>
      </c>
      <c r="Q22" s="25" t="s">
        <v>26</v>
      </c>
      <c r="R22" s="63">
        <v>3.3000000000000002E-2</v>
      </c>
      <c r="T22" s="36">
        <v>20</v>
      </c>
      <c r="U22" s="36">
        <v>414</v>
      </c>
      <c r="V22" s="36">
        <v>414</v>
      </c>
      <c r="W22" s="36" t="s">
        <v>26</v>
      </c>
      <c r="X22" s="38">
        <v>3.3000000000000002E-2</v>
      </c>
    </row>
    <row r="23" spans="2:24" x14ac:dyDescent="0.2">
      <c r="B23" s="36">
        <f t="shared" si="0"/>
        <v>21</v>
      </c>
      <c r="C23" s="36">
        <f t="shared" si="1"/>
        <v>540</v>
      </c>
      <c r="D23" s="36">
        <f t="shared" si="2"/>
        <v>540</v>
      </c>
      <c r="E23" s="36" t="str">
        <f t="shared" si="3"/>
        <v>BCLUW</v>
      </c>
      <c r="F23" s="38">
        <f t="shared" si="4"/>
        <v>0.05</v>
      </c>
      <c r="H23">
        <f t="shared" si="5"/>
        <v>540</v>
      </c>
      <c r="I23">
        <f t="shared" si="5"/>
        <v>540</v>
      </c>
      <c r="N23" s="67">
        <v>21</v>
      </c>
      <c r="O23" s="25">
        <v>540</v>
      </c>
      <c r="P23" s="25">
        <v>540</v>
      </c>
      <c r="Q23" s="25" t="s">
        <v>2</v>
      </c>
      <c r="R23" s="63">
        <v>0.05</v>
      </c>
      <c r="T23" s="36">
        <v>21</v>
      </c>
      <c r="U23" s="36">
        <v>540</v>
      </c>
      <c r="V23" s="36">
        <v>540</v>
      </c>
      <c r="W23" s="36" t="s">
        <v>2</v>
      </c>
      <c r="X23" s="38">
        <v>0.05</v>
      </c>
    </row>
    <row r="24" spans="2:24" x14ac:dyDescent="0.2">
      <c r="B24" s="36">
        <f t="shared" si="0"/>
        <v>22</v>
      </c>
      <c r="C24" s="36">
        <f t="shared" si="1"/>
        <v>472</v>
      </c>
      <c r="D24" s="36">
        <f t="shared" si="2"/>
        <v>472</v>
      </c>
      <c r="E24" s="36" t="str">
        <f t="shared" si="3"/>
        <v>Ballard</v>
      </c>
      <c r="F24" s="38">
        <f t="shared" si="4"/>
        <v>4.1000000000000002E-2</v>
      </c>
      <c r="H24">
        <f t="shared" si="5"/>
        <v>472</v>
      </c>
      <c r="I24">
        <f t="shared" si="5"/>
        <v>472</v>
      </c>
      <c r="N24" s="67">
        <v>22</v>
      </c>
      <c r="O24" s="25">
        <v>472</v>
      </c>
      <c r="P24" s="25">
        <v>472</v>
      </c>
      <c r="Q24" s="25" t="s">
        <v>28</v>
      </c>
      <c r="R24" s="63">
        <v>4.1000000000000002E-2</v>
      </c>
      <c r="T24" s="36">
        <v>22</v>
      </c>
      <c r="U24" s="36">
        <v>472</v>
      </c>
      <c r="V24" s="36">
        <v>472</v>
      </c>
      <c r="W24" s="36" t="s">
        <v>28</v>
      </c>
      <c r="X24" s="38">
        <v>4.1000000000000002E-2</v>
      </c>
    </row>
    <row r="25" spans="2:24" x14ac:dyDescent="0.2">
      <c r="B25" s="36">
        <f t="shared" si="0"/>
        <v>23</v>
      </c>
      <c r="C25" s="36">
        <f t="shared" si="1"/>
        <v>513</v>
      </c>
      <c r="D25" s="36">
        <f t="shared" si="2"/>
        <v>513</v>
      </c>
      <c r="E25" s="36" t="str">
        <f t="shared" si="3"/>
        <v>Baxter</v>
      </c>
      <c r="F25" s="38">
        <f t="shared" si="4"/>
        <v>3.6999999999999998E-2</v>
      </c>
      <c r="H25">
        <f t="shared" si="5"/>
        <v>513</v>
      </c>
      <c r="I25">
        <f t="shared" si="5"/>
        <v>513</v>
      </c>
      <c r="N25" s="67">
        <v>23</v>
      </c>
      <c r="O25" s="25">
        <v>513</v>
      </c>
      <c r="P25" s="25">
        <v>513</v>
      </c>
      <c r="Q25" s="25" t="s">
        <v>30</v>
      </c>
      <c r="R25" s="63">
        <v>3.6999999999999998E-2</v>
      </c>
      <c r="T25" s="36">
        <v>23</v>
      </c>
      <c r="U25" s="36">
        <v>513</v>
      </c>
      <c r="V25" s="36">
        <v>513</v>
      </c>
      <c r="W25" s="36" t="s">
        <v>30</v>
      </c>
      <c r="X25" s="38">
        <v>3.6999999999999998E-2</v>
      </c>
    </row>
    <row r="26" spans="2:24" x14ac:dyDescent="0.2">
      <c r="B26" s="36">
        <f t="shared" si="0"/>
        <v>24</v>
      </c>
      <c r="C26" s="36">
        <f t="shared" si="1"/>
        <v>549</v>
      </c>
      <c r="D26" s="36">
        <f t="shared" si="2"/>
        <v>549</v>
      </c>
      <c r="E26" s="36" t="str">
        <f t="shared" si="3"/>
        <v>Bedford</v>
      </c>
      <c r="F26" s="38">
        <f t="shared" si="4"/>
        <v>4.1000000000000002E-2</v>
      </c>
      <c r="H26">
        <f t="shared" si="5"/>
        <v>549</v>
      </c>
      <c r="I26">
        <f t="shared" si="5"/>
        <v>549</v>
      </c>
      <c r="N26" s="67">
        <v>24</v>
      </c>
      <c r="O26" s="25">
        <v>549</v>
      </c>
      <c r="P26" s="25">
        <v>549</v>
      </c>
      <c r="Q26" s="25" t="s">
        <v>31</v>
      </c>
      <c r="R26" s="63">
        <v>4.1000000000000002E-2</v>
      </c>
      <c r="T26" s="36">
        <v>24</v>
      </c>
      <c r="U26" s="36">
        <v>549</v>
      </c>
      <c r="V26" s="36">
        <v>549</v>
      </c>
      <c r="W26" s="36" t="s">
        <v>31</v>
      </c>
      <c r="X26" s="38">
        <v>4.1000000000000002E-2</v>
      </c>
    </row>
    <row r="27" spans="2:24" x14ac:dyDescent="0.2">
      <c r="B27" s="36">
        <f t="shared" si="0"/>
        <v>25</v>
      </c>
      <c r="C27" s="36">
        <f t="shared" si="1"/>
        <v>576</v>
      </c>
      <c r="D27" s="36">
        <f t="shared" si="2"/>
        <v>576</v>
      </c>
      <c r="E27" s="36" t="str">
        <f t="shared" si="3"/>
        <v>Belle Plaine</v>
      </c>
      <c r="F27" s="38">
        <f t="shared" si="4"/>
        <v>4.2999999999999997E-2</v>
      </c>
      <c r="H27">
        <f t="shared" si="5"/>
        <v>576</v>
      </c>
      <c r="I27">
        <f t="shared" si="5"/>
        <v>576</v>
      </c>
      <c r="N27" s="67">
        <v>25</v>
      </c>
      <c r="O27" s="25">
        <v>576</v>
      </c>
      <c r="P27" s="25">
        <v>576</v>
      </c>
      <c r="Q27" s="25" t="s">
        <v>32</v>
      </c>
      <c r="R27" s="63">
        <v>4.2999999999999997E-2</v>
      </c>
      <c r="T27" s="36">
        <v>25</v>
      </c>
      <c r="U27" s="36">
        <v>576</v>
      </c>
      <c r="V27" s="36">
        <v>576</v>
      </c>
      <c r="W27" s="36" t="s">
        <v>32</v>
      </c>
      <c r="X27" s="38">
        <v>4.2999999999999997E-2</v>
      </c>
    </row>
    <row r="28" spans="2:24" x14ac:dyDescent="0.2">
      <c r="B28" s="36">
        <f t="shared" si="0"/>
        <v>26</v>
      </c>
      <c r="C28" s="36">
        <f t="shared" si="1"/>
        <v>585</v>
      </c>
      <c r="D28" s="36">
        <f t="shared" si="2"/>
        <v>585</v>
      </c>
      <c r="E28" s="36" t="str">
        <f t="shared" si="3"/>
        <v>Bellevue</v>
      </c>
      <c r="F28" s="38">
        <f t="shared" si="4"/>
        <v>3.6999999999999998E-2</v>
      </c>
      <c r="H28">
        <f t="shared" si="5"/>
        <v>585</v>
      </c>
      <c r="I28">
        <f t="shared" si="5"/>
        <v>585</v>
      </c>
      <c r="N28" s="67">
        <v>26</v>
      </c>
      <c r="O28" s="25">
        <v>585</v>
      </c>
      <c r="P28" s="25">
        <v>585</v>
      </c>
      <c r="Q28" s="25" t="s">
        <v>33</v>
      </c>
      <c r="R28" s="63">
        <v>3.6999999999999998E-2</v>
      </c>
      <c r="T28" s="36">
        <v>26</v>
      </c>
      <c r="U28" s="36">
        <v>585</v>
      </c>
      <c r="V28" s="36">
        <v>585</v>
      </c>
      <c r="W28" s="36" t="s">
        <v>33</v>
      </c>
      <c r="X28" s="38">
        <v>3.6999999999999998E-2</v>
      </c>
    </row>
    <row r="29" spans="2:24" x14ac:dyDescent="0.2">
      <c r="B29" s="36">
        <f t="shared" si="0"/>
        <v>27</v>
      </c>
      <c r="C29" s="36">
        <f t="shared" si="1"/>
        <v>594</v>
      </c>
      <c r="D29" s="36">
        <f t="shared" si="2"/>
        <v>594</v>
      </c>
      <c r="E29" s="36" t="str">
        <f t="shared" si="3"/>
        <v>Belmond-Klemme</v>
      </c>
      <c r="F29" s="38">
        <f t="shared" si="4"/>
        <v>0.04</v>
      </c>
      <c r="H29">
        <f t="shared" si="5"/>
        <v>594</v>
      </c>
      <c r="I29">
        <f t="shared" si="5"/>
        <v>594</v>
      </c>
      <c r="N29" s="67">
        <v>27</v>
      </c>
      <c r="O29" s="25">
        <v>594</v>
      </c>
      <c r="P29" s="25">
        <v>594</v>
      </c>
      <c r="Q29" s="25" t="s">
        <v>34</v>
      </c>
      <c r="R29" s="63">
        <v>0.04</v>
      </c>
      <c r="T29" s="36">
        <v>27</v>
      </c>
      <c r="U29" s="36">
        <v>594</v>
      </c>
      <c r="V29" s="36">
        <v>594</v>
      </c>
      <c r="W29" s="36" t="s">
        <v>34</v>
      </c>
      <c r="X29" s="38">
        <v>0.04</v>
      </c>
    </row>
    <row r="30" spans="2:24" x14ac:dyDescent="0.2">
      <c r="B30" s="36">
        <f t="shared" si="0"/>
        <v>28</v>
      </c>
      <c r="C30" s="36">
        <f t="shared" si="1"/>
        <v>603</v>
      </c>
      <c r="D30" s="36">
        <f t="shared" si="2"/>
        <v>603</v>
      </c>
      <c r="E30" s="36" t="str">
        <f t="shared" si="3"/>
        <v>Bennett</v>
      </c>
      <c r="F30" s="38">
        <f t="shared" si="4"/>
        <v>2.5000000000000001E-2</v>
      </c>
      <c r="H30">
        <f t="shared" si="5"/>
        <v>603</v>
      </c>
      <c r="I30">
        <f t="shared" si="5"/>
        <v>603</v>
      </c>
      <c r="N30" s="67">
        <v>28</v>
      </c>
      <c r="O30" s="25">
        <v>603</v>
      </c>
      <c r="P30" s="25">
        <v>603</v>
      </c>
      <c r="Q30" s="25" t="s">
        <v>35</v>
      </c>
      <c r="R30" s="63">
        <v>2.5000000000000001E-2</v>
      </c>
      <c r="T30" s="36">
        <v>28</v>
      </c>
      <c r="U30" s="36">
        <v>603</v>
      </c>
      <c r="V30" s="36">
        <v>603</v>
      </c>
      <c r="W30" s="36" t="s">
        <v>35</v>
      </c>
      <c r="X30" s="38">
        <v>2.5000000000000001E-2</v>
      </c>
    </row>
    <row r="31" spans="2:24" x14ac:dyDescent="0.2">
      <c r="B31" s="36">
        <f t="shared" si="0"/>
        <v>29</v>
      </c>
      <c r="C31" s="36">
        <f t="shared" si="1"/>
        <v>609</v>
      </c>
      <c r="D31" s="36">
        <f t="shared" si="2"/>
        <v>609</v>
      </c>
      <c r="E31" s="36" t="str">
        <f t="shared" si="3"/>
        <v>Benton</v>
      </c>
      <c r="F31" s="38">
        <f t="shared" si="4"/>
        <v>2.5000000000000001E-2</v>
      </c>
      <c r="H31">
        <f t="shared" si="5"/>
        <v>609</v>
      </c>
      <c r="I31">
        <f t="shared" si="5"/>
        <v>609</v>
      </c>
      <c r="N31" s="67">
        <v>29</v>
      </c>
      <c r="O31" s="25">
        <v>609</v>
      </c>
      <c r="P31" s="25">
        <v>609</v>
      </c>
      <c r="Q31" s="25" t="s">
        <v>36</v>
      </c>
      <c r="R31" s="63">
        <v>2.5000000000000001E-2</v>
      </c>
      <c r="T31" s="36">
        <v>29</v>
      </c>
      <c r="U31" s="36">
        <v>609</v>
      </c>
      <c r="V31" s="36">
        <v>609</v>
      </c>
      <c r="W31" s="36" t="s">
        <v>36</v>
      </c>
      <c r="X31" s="38">
        <v>2.5000000000000001E-2</v>
      </c>
    </row>
    <row r="32" spans="2:24" x14ac:dyDescent="0.2">
      <c r="B32" s="36">
        <f t="shared" si="0"/>
        <v>30</v>
      </c>
      <c r="C32" s="36">
        <f t="shared" si="1"/>
        <v>621</v>
      </c>
      <c r="D32" s="36">
        <f t="shared" si="2"/>
        <v>621</v>
      </c>
      <c r="E32" s="36" t="str">
        <f t="shared" si="3"/>
        <v>Bettendorf</v>
      </c>
      <c r="F32" s="38">
        <f t="shared" si="4"/>
        <v>4.5999999999999999E-2</v>
      </c>
      <c r="H32">
        <f t="shared" si="5"/>
        <v>621</v>
      </c>
      <c r="I32">
        <f t="shared" si="5"/>
        <v>621</v>
      </c>
      <c r="N32" s="67">
        <v>30</v>
      </c>
      <c r="O32" s="25">
        <v>621</v>
      </c>
      <c r="P32" s="25">
        <v>621</v>
      </c>
      <c r="Q32" s="25" t="s">
        <v>37</v>
      </c>
      <c r="R32" s="63">
        <v>4.5999999999999999E-2</v>
      </c>
      <c r="T32" s="36">
        <v>30</v>
      </c>
      <c r="U32" s="36">
        <v>621</v>
      </c>
      <c r="V32" s="36">
        <v>621</v>
      </c>
      <c r="W32" s="36" t="s">
        <v>37</v>
      </c>
      <c r="X32" s="38">
        <v>4.5999999999999999E-2</v>
      </c>
    </row>
    <row r="33" spans="2:24" x14ac:dyDescent="0.2">
      <c r="B33" s="36">
        <f t="shared" si="0"/>
        <v>31</v>
      </c>
      <c r="C33" s="36">
        <f t="shared" si="1"/>
        <v>720</v>
      </c>
      <c r="D33" s="36">
        <f t="shared" si="2"/>
        <v>720</v>
      </c>
      <c r="E33" s="36" t="str">
        <f t="shared" si="3"/>
        <v>Bondurant-Farrar</v>
      </c>
      <c r="F33" s="38">
        <f t="shared" si="4"/>
        <v>2.8000000000000001E-2</v>
      </c>
      <c r="H33">
        <f t="shared" si="5"/>
        <v>720</v>
      </c>
      <c r="I33">
        <f t="shared" si="5"/>
        <v>720</v>
      </c>
      <c r="N33" s="67">
        <v>31</v>
      </c>
      <c r="O33" s="25">
        <v>720</v>
      </c>
      <c r="P33" s="25">
        <v>720</v>
      </c>
      <c r="Q33" s="25" t="s">
        <v>38</v>
      </c>
      <c r="R33" s="63">
        <v>2.8000000000000001E-2</v>
      </c>
      <c r="T33" s="36">
        <v>31</v>
      </c>
      <c r="U33" s="36">
        <v>720</v>
      </c>
      <c r="V33" s="36">
        <v>720</v>
      </c>
      <c r="W33" s="36" t="s">
        <v>38</v>
      </c>
      <c r="X33" s="38">
        <v>2.8000000000000001E-2</v>
      </c>
    </row>
    <row r="34" spans="2:24" x14ac:dyDescent="0.2">
      <c r="B34" s="36">
        <f t="shared" si="0"/>
        <v>32</v>
      </c>
      <c r="C34" s="36">
        <f t="shared" si="1"/>
        <v>729</v>
      </c>
      <c r="D34" s="36">
        <f t="shared" si="2"/>
        <v>729</v>
      </c>
      <c r="E34" s="36" t="str">
        <f t="shared" si="3"/>
        <v>Boone</v>
      </c>
      <c r="F34" s="38">
        <f t="shared" si="4"/>
        <v>0.05</v>
      </c>
      <c r="H34">
        <f t="shared" si="5"/>
        <v>729</v>
      </c>
      <c r="I34">
        <f t="shared" si="5"/>
        <v>729</v>
      </c>
      <c r="N34" s="67">
        <v>32</v>
      </c>
      <c r="O34" s="25">
        <v>729</v>
      </c>
      <c r="P34" s="25">
        <v>729</v>
      </c>
      <c r="Q34" s="25" t="s">
        <v>39</v>
      </c>
      <c r="R34" s="63">
        <v>0.05</v>
      </c>
      <c r="T34" s="36">
        <v>32</v>
      </c>
      <c r="U34" s="36">
        <v>729</v>
      </c>
      <c r="V34" s="36">
        <v>729</v>
      </c>
      <c r="W34" s="36" t="s">
        <v>39</v>
      </c>
      <c r="X34" s="38">
        <v>0.05</v>
      </c>
    </row>
    <row r="35" spans="2:24" x14ac:dyDescent="0.2">
      <c r="B35" s="36">
        <f t="shared" si="0"/>
        <v>33</v>
      </c>
      <c r="C35" s="36">
        <f t="shared" si="1"/>
        <v>747</v>
      </c>
      <c r="D35" s="36">
        <f t="shared" si="2"/>
        <v>747</v>
      </c>
      <c r="E35" s="36" t="str">
        <f t="shared" si="3"/>
        <v>Boyden-Hull</v>
      </c>
      <c r="F35" s="38">
        <f t="shared" si="4"/>
        <v>3.2000000000000001E-2</v>
      </c>
      <c r="H35">
        <f t="shared" si="5"/>
        <v>747</v>
      </c>
      <c r="I35">
        <f t="shared" si="5"/>
        <v>747</v>
      </c>
      <c r="N35" s="67">
        <v>33</v>
      </c>
      <c r="O35" s="25">
        <v>747</v>
      </c>
      <c r="P35" s="25">
        <v>747</v>
      </c>
      <c r="Q35" s="25" t="s">
        <v>40</v>
      </c>
      <c r="R35" s="63">
        <v>3.2000000000000001E-2</v>
      </c>
      <c r="T35" s="36">
        <v>33</v>
      </c>
      <c r="U35" s="36">
        <v>747</v>
      </c>
      <c r="V35" s="36">
        <v>747</v>
      </c>
      <c r="W35" s="36" t="s">
        <v>40</v>
      </c>
      <c r="X35" s="38">
        <v>3.2000000000000001E-2</v>
      </c>
    </row>
    <row r="36" spans="2:24" x14ac:dyDescent="0.2">
      <c r="B36" s="36">
        <f t="shared" si="0"/>
        <v>34</v>
      </c>
      <c r="C36" s="36">
        <f t="shared" si="1"/>
        <v>1917</v>
      </c>
      <c r="D36" s="36">
        <f t="shared" si="2"/>
        <v>1917</v>
      </c>
      <c r="E36" s="36" t="str">
        <f t="shared" si="3"/>
        <v>Boyer Valley</v>
      </c>
      <c r="F36" s="38">
        <f t="shared" si="4"/>
        <v>2.5000000000000001E-2</v>
      </c>
      <c r="H36">
        <f t="shared" si="5"/>
        <v>1917</v>
      </c>
      <c r="I36">
        <f t="shared" si="5"/>
        <v>1917</v>
      </c>
      <c r="N36" s="67">
        <v>34</v>
      </c>
      <c r="O36" s="25">
        <v>1917</v>
      </c>
      <c r="P36" s="25">
        <v>1917</v>
      </c>
      <c r="Q36" s="25" t="s">
        <v>94</v>
      </c>
      <c r="R36" s="63">
        <v>2.5000000000000001E-2</v>
      </c>
      <c r="T36" s="36">
        <v>34</v>
      </c>
      <c r="U36" s="36">
        <v>1917</v>
      </c>
      <c r="V36" s="36">
        <v>1917</v>
      </c>
      <c r="W36" s="36" t="s">
        <v>94</v>
      </c>
      <c r="X36" s="38">
        <v>2.5000000000000001E-2</v>
      </c>
    </row>
    <row r="37" spans="2:24" x14ac:dyDescent="0.2">
      <c r="B37" s="36">
        <f t="shared" si="0"/>
        <v>35</v>
      </c>
      <c r="C37" s="36">
        <f t="shared" si="1"/>
        <v>846</v>
      </c>
      <c r="D37" s="36">
        <f t="shared" si="2"/>
        <v>846</v>
      </c>
      <c r="E37" s="36" t="str">
        <f t="shared" si="3"/>
        <v>Brooklyn-Guernsey-Malcom</v>
      </c>
      <c r="F37" s="38">
        <f t="shared" si="4"/>
        <v>3.2000000000000001E-2</v>
      </c>
      <c r="H37">
        <f t="shared" si="5"/>
        <v>846</v>
      </c>
      <c r="I37">
        <f t="shared" si="5"/>
        <v>846</v>
      </c>
      <c r="N37" s="67">
        <v>35</v>
      </c>
      <c r="O37" s="25">
        <v>846</v>
      </c>
      <c r="P37" s="25">
        <v>846</v>
      </c>
      <c r="Q37" s="25" t="s">
        <v>42</v>
      </c>
      <c r="R37" s="63">
        <v>3.2000000000000001E-2</v>
      </c>
      <c r="T37" s="36">
        <v>35</v>
      </c>
      <c r="U37" s="36">
        <v>846</v>
      </c>
      <c r="V37" s="36">
        <v>846</v>
      </c>
      <c r="W37" s="36" t="s">
        <v>792</v>
      </c>
      <c r="X37" s="38">
        <v>3.2000000000000001E-2</v>
      </c>
    </row>
    <row r="38" spans="2:24" x14ac:dyDescent="0.2">
      <c r="B38" s="36">
        <f t="shared" si="0"/>
        <v>36</v>
      </c>
      <c r="C38" s="36">
        <f t="shared" si="1"/>
        <v>882</v>
      </c>
      <c r="D38" s="36">
        <f t="shared" si="2"/>
        <v>882</v>
      </c>
      <c r="E38" s="36" t="str">
        <f t="shared" si="3"/>
        <v>Burlington</v>
      </c>
      <c r="F38" s="38">
        <f t="shared" si="4"/>
        <v>3.3000000000000002E-2</v>
      </c>
      <c r="H38">
        <f t="shared" si="5"/>
        <v>882</v>
      </c>
      <c r="I38">
        <f t="shared" si="5"/>
        <v>882</v>
      </c>
      <c r="N38" s="67">
        <v>36</v>
      </c>
      <c r="O38" s="25">
        <v>882</v>
      </c>
      <c r="P38" s="25">
        <v>882</v>
      </c>
      <c r="Q38" s="25" t="s">
        <v>44</v>
      </c>
      <c r="R38" s="63">
        <v>3.3000000000000002E-2</v>
      </c>
      <c r="T38" s="36">
        <v>36</v>
      </c>
      <c r="U38" s="36">
        <v>882</v>
      </c>
      <c r="V38" s="36">
        <v>882</v>
      </c>
      <c r="W38" s="36" t="s">
        <v>44</v>
      </c>
      <c r="X38" s="38">
        <v>3.3000000000000002E-2</v>
      </c>
    </row>
    <row r="39" spans="2:24" x14ac:dyDescent="0.2">
      <c r="B39" s="36">
        <f t="shared" si="0"/>
        <v>37</v>
      </c>
      <c r="C39" s="36">
        <f t="shared" si="1"/>
        <v>916</v>
      </c>
      <c r="D39" s="36">
        <f t="shared" si="2"/>
        <v>916</v>
      </c>
      <c r="E39" s="36" t="str">
        <f t="shared" si="3"/>
        <v>CAL</v>
      </c>
      <c r="F39" s="38">
        <f t="shared" si="4"/>
        <v>4.4999999999999998E-2</v>
      </c>
      <c r="H39">
        <f t="shared" si="5"/>
        <v>916</v>
      </c>
      <c r="I39">
        <f t="shared" si="5"/>
        <v>916</v>
      </c>
      <c r="N39" s="67">
        <v>37</v>
      </c>
      <c r="O39" s="25">
        <v>916</v>
      </c>
      <c r="P39" s="25">
        <v>916</v>
      </c>
      <c r="Q39" s="25" t="s">
        <v>3</v>
      </c>
      <c r="R39" s="63">
        <v>4.4999999999999998E-2</v>
      </c>
      <c r="T39" s="36">
        <v>37</v>
      </c>
      <c r="U39" s="36">
        <v>916</v>
      </c>
      <c r="V39" s="36">
        <v>916</v>
      </c>
      <c r="W39" s="36" t="s">
        <v>3</v>
      </c>
      <c r="X39" s="38">
        <v>4.4999999999999998E-2</v>
      </c>
    </row>
    <row r="40" spans="2:24" x14ac:dyDescent="0.2">
      <c r="B40" s="36">
        <f t="shared" si="0"/>
        <v>38</v>
      </c>
      <c r="C40" s="36">
        <f t="shared" si="1"/>
        <v>914</v>
      </c>
      <c r="D40" s="36">
        <f t="shared" si="2"/>
        <v>914</v>
      </c>
      <c r="E40" s="36" t="str">
        <f t="shared" si="3"/>
        <v>CAM</v>
      </c>
      <c r="F40" s="38">
        <f t="shared" si="4"/>
        <v>4.5999999999999999E-2</v>
      </c>
      <c r="H40">
        <f t="shared" si="5"/>
        <v>914</v>
      </c>
      <c r="I40">
        <f t="shared" si="5"/>
        <v>914</v>
      </c>
      <c r="N40" s="67">
        <v>38</v>
      </c>
      <c r="O40" s="25">
        <v>914</v>
      </c>
      <c r="P40" s="25">
        <v>914</v>
      </c>
      <c r="Q40" s="25" t="s">
        <v>45</v>
      </c>
      <c r="R40" s="63">
        <v>4.5999999999999999E-2</v>
      </c>
      <c r="T40" s="36">
        <v>38</v>
      </c>
      <c r="U40" s="36">
        <v>914</v>
      </c>
      <c r="V40" s="36">
        <v>914</v>
      </c>
      <c r="W40" s="36" t="s">
        <v>45</v>
      </c>
      <c r="X40" s="38">
        <v>4.5999999999999999E-2</v>
      </c>
    </row>
    <row r="41" spans="2:24" x14ac:dyDescent="0.2">
      <c r="B41" s="36">
        <f t="shared" si="0"/>
        <v>39</v>
      </c>
      <c r="C41" s="36">
        <f t="shared" si="1"/>
        <v>918</v>
      </c>
      <c r="D41" s="36">
        <f t="shared" si="2"/>
        <v>918</v>
      </c>
      <c r="E41" s="36" t="str">
        <f t="shared" si="3"/>
        <v>Calamus-Wheatland</v>
      </c>
      <c r="F41" s="38">
        <f t="shared" si="4"/>
        <v>2.5000000000000001E-2</v>
      </c>
      <c r="H41">
        <f t="shared" si="5"/>
        <v>918</v>
      </c>
      <c r="I41">
        <f t="shared" si="5"/>
        <v>918</v>
      </c>
      <c r="N41" s="67">
        <v>39</v>
      </c>
      <c r="O41" s="25">
        <v>918</v>
      </c>
      <c r="P41" s="25">
        <v>918</v>
      </c>
      <c r="Q41" s="25" t="s">
        <v>46</v>
      </c>
      <c r="R41" s="63">
        <v>2.5000000000000001E-2</v>
      </c>
      <c r="T41" s="36">
        <v>39</v>
      </c>
      <c r="U41" s="36">
        <v>918</v>
      </c>
      <c r="V41" s="36">
        <v>918</v>
      </c>
      <c r="W41" s="36" t="s">
        <v>46</v>
      </c>
      <c r="X41" s="38">
        <v>2.5000000000000001E-2</v>
      </c>
    </row>
    <row r="42" spans="2:24" x14ac:dyDescent="0.2">
      <c r="B42" s="36">
        <f t="shared" si="0"/>
        <v>40</v>
      </c>
      <c r="C42" s="36">
        <f t="shared" si="1"/>
        <v>936</v>
      </c>
      <c r="D42" s="36">
        <f t="shared" si="2"/>
        <v>936</v>
      </c>
      <c r="E42" s="36" t="str">
        <f t="shared" si="3"/>
        <v>Camanche</v>
      </c>
      <c r="F42" s="38">
        <f t="shared" si="4"/>
        <v>2.5000000000000001E-2</v>
      </c>
      <c r="H42">
        <f t="shared" si="5"/>
        <v>936</v>
      </c>
      <c r="I42">
        <f t="shared" si="5"/>
        <v>936</v>
      </c>
      <c r="N42" s="67">
        <v>40</v>
      </c>
      <c r="O42" s="25">
        <v>936</v>
      </c>
      <c r="P42" s="25">
        <v>936</v>
      </c>
      <c r="Q42" s="25" t="s">
        <v>47</v>
      </c>
      <c r="R42" s="63">
        <v>2.5000000000000001E-2</v>
      </c>
      <c r="T42" s="36">
        <v>40</v>
      </c>
      <c r="U42" s="36">
        <v>936</v>
      </c>
      <c r="V42" s="36">
        <v>936</v>
      </c>
      <c r="W42" s="36" t="s">
        <v>47</v>
      </c>
      <c r="X42" s="38">
        <v>2.5000000000000001E-2</v>
      </c>
    </row>
    <row r="43" spans="2:24" x14ac:dyDescent="0.2">
      <c r="B43" s="36">
        <f t="shared" si="0"/>
        <v>41</v>
      </c>
      <c r="C43" s="36">
        <f t="shared" si="1"/>
        <v>977</v>
      </c>
      <c r="D43" s="36">
        <f t="shared" si="2"/>
        <v>977</v>
      </c>
      <c r="E43" s="36" t="str">
        <f t="shared" si="3"/>
        <v>Cardinal</v>
      </c>
      <c r="F43" s="38">
        <f t="shared" si="4"/>
        <v>3.7999999999999999E-2</v>
      </c>
      <c r="H43">
        <f t="shared" si="5"/>
        <v>977</v>
      </c>
      <c r="I43">
        <f t="shared" si="5"/>
        <v>977</v>
      </c>
      <c r="N43" s="67">
        <v>41</v>
      </c>
      <c r="O43" s="25">
        <v>977</v>
      </c>
      <c r="P43" s="25">
        <v>977</v>
      </c>
      <c r="Q43" s="25" t="s">
        <v>48</v>
      </c>
      <c r="R43" s="63">
        <v>3.7999999999999999E-2</v>
      </c>
      <c r="T43" s="36">
        <v>41</v>
      </c>
      <c r="U43" s="36">
        <v>977</v>
      </c>
      <c r="V43" s="36">
        <v>977</v>
      </c>
      <c r="W43" s="36" t="s">
        <v>48</v>
      </c>
      <c r="X43" s="38">
        <v>3.7999999999999999E-2</v>
      </c>
    </row>
    <row r="44" spans="2:24" x14ac:dyDescent="0.2">
      <c r="B44" s="36">
        <f t="shared" si="0"/>
        <v>42</v>
      </c>
      <c r="C44" s="36">
        <f t="shared" si="1"/>
        <v>981</v>
      </c>
      <c r="D44" s="36">
        <f t="shared" si="2"/>
        <v>981</v>
      </c>
      <c r="E44" s="36" t="str">
        <f t="shared" si="3"/>
        <v>Carlisle</v>
      </c>
      <c r="F44" s="38">
        <f t="shared" si="4"/>
        <v>3.6999999999999998E-2</v>
      </c>
      <c r="H44">
        <f t="shared" si="5"/>
        <v>981</v>
      </c>
      <c r="I44">
        <f t="shared" si="5"/>
        <v>981</v>
      </c>
      <c r="N44" s="67">
        <v>42</v>
      </c>
      <c r="O44" s="25">
        <v>981</v>
      </c>
      <c r="P44" s="25">
        <v>981</v>
      </c>
      <c r="Q44" s="25" t="s">
        <v>49</v>
      </c>
      <c r="R44" s="63">
        <v>3.6999999999999998E-2</v>
      </c>
      <c r="T44" s="36">
        <v>42</v>
      </c>
      <c r="U44" s="36">
        <v>981</v>
      </c>
      <c r="V44" s="36">
        <v>981</v>
      </c>
      <c r="W44" s="36" t="s">
        <v>49</v>
      </c>
      <c r="X44" s="38">
        <v>3.6999999999999998E-2</v>
      </c>
    </row>
    <row r="45" spans="2:24" x14ac:dyDescent="0.2">
      <c r="B45" s="36">
        <f t="shared" si="0"/>
        <v>43</v>
      </c>
      <c r="C45" s="36">
        <f t="shared" si="1"/>
        <v>999</v>
      </c>
      <c r="D45" s="36">
        <f t="shared" si="2"/>
        <v>999</v>
      </c>
      <c r="E45" s="36" t="str">
        <f t="shared" si="3"/>
        <v>Carroll</v>
      </c>
      <c r="F45" s="38">
        <f t="shared" si="4"/>
        <v>4.4999999999999998E-2</v>
      </c>
      <c r="H45">
        <f t="shared" si="5"/>
        <v>999</v>
      </c>
      <c r="I45">
        <f t="shared" si="5"/>
        <v>999</v>
      </c>
      <c r="N45" s="67">
        <v>43</v>
      </c>
      <c r="O45" s="25">
        <v>999</v>
      </c>
      <c r="P45" s="25">
        <v>999</v>
      </c>
      <c r="Q45" s="25" t="s">
        <v>50</v>
      </c>
      <c r="R45" s="63">
        <v>4.4999999999999998E-2</v>
      </c>
      <c r="T45" s="36">
        <v>43</v>
      </c>
      <c r="U45" s="36">
        <v>999</v>
      </c>
      <c r="V45" s="36">
        <v>999</v>
      </c>
      <c r="W45" s="36" t="s">
        <v>50</v>
      </c>
      <c r="X45" s="38">
        <v>4.4999999999999998E-2</v>
      </c>
    </row>
    <row r="46" spans="2:24" x14ac:dyDescent="0.2">
      <c r="B46" s="36">
        <f t="shared" si="0"/>
        <v>44</v>
      </c>
      <c r="C46" s="36">
        <f t="shared" si="1"/>
        <v>1044</v>
      </c>
      <c r="D46" s="36">
        <f t="shared" si="2"/>
        <v>1044</v>
      </c>
      <c r="E46" s="36" t="str">
        <f t="shared" si="3"/>
        <v>Cedar Falls</v>
      </c>
      <c r="F46" s="38">
        <f t="shared" si="4"/>
        <v>2.5000000000000001E-2</v>
      </c>
      <c r="H46">
        <f t="shared" si="5"/>
        <v>1044</v>
      </c>
      <c r="I46">
        <f t="shared" si="5"/>
        <v>1044</v>
      </c>
      <c r="N46" s="67">
        <v>44</v>
      </c>
      <c r="O46" s="25">
        <v>1044</v>
      </c>
      <c r="P46" s="25">
        <v>1044</v>
      </c>
      <c r="Q46" s="25" t="s">
        <v>51</v>
      </c>
      <c r="R46" s="63">
        <v>2.5000000000000001E-2</v>
      </c>
      <c r="T46" s="36">
        <v>44</v>
      </c>
      <c r="U46" s="36">
        <v>1044</v>
      </c>
      <c r="V46" s="36">
        <v>1044</v>
      </c>
      <c r="W46" s="36" t="s">
        <v>51</v>
      </c>
      <c r="X46" s="38">
        <v>2.5000000000000001E-2</v>
      </c>
    </row>
    <row r="47" spans="2:24" x14ac:dyDescent="0.2">
      <c r="B47" s="36">
        <f t="shared" si="0"/>
        <v>45</v>
      </c>
      <c r="C47" s="36">
        <f t="shared" si="1"/>
        <v>1053</v>
      </c>
      <c r="D47" s="36">
        <f t="shared" si="2"/>
        <v>1053</v>
      </c>
      <c r="E47" s="36" t="str">
        <f t="shared" si="3"/>
        <v>Cedar Rapids</v>
      </c>
      <c r="F47" s="38">
        <f t="shared" si="4"/>
        <v>0.05</v>
      </c>
      <c r="H47">
        <f t="shared" si="5"/>
        <v>1053</v>
      </c>
      <c r="I47">
        <f t="shared" si="5"/>
        <v>1053</v>
      </c>
      <c r="N47" s="67">
        <v>45</v>
      </c>
      <c r="O47" s="25">
        <v>1053</v>
      </c>
      <c r="P47" s="25">
        <v>1053</v>
      </c>
      <c r="Q47" s="25" t="s">
        <v>52</v>
      </c>
      <c r="R47" s="63">
        <v>0.05</v>
      </c>
      <c r="T47" s="36">
        <v>45</v>
      </c>
      <c r="U47" s="36">
        <v>1053</v>
      </c>
      <c r="V47" s="36">
        <v>1053</v>
      </c>
      <c r="W47" s="36" t="s">
        <v>52</v>
      </c>
      <c r="X47" s="38">
        <v>0.05</v>
      </c>
    </row>
    <row r="48" spans="2:24" x14ac:dyDescent="0.2">
      <c r="B48" s="36">
        <f t="shared" si="0"/>
        <v>46</v>
      </c>
      <c r="C48" s="36">
        <f t="shared" si="1"/>
        <v>1062</v>
      </c>
      <c r="D48" s="36">
        <f t="shared" si="2"/>
        <v>1062</v>
      </c>
      <c r="E48" s="36" t="str">
        <f t="shared" si="3"/>
        <v>Center Point-Urbana</v>
      </c>
      <c r="F48" s="38">
        <f t="shared" si="4"/>
        <v>2.5000000000000001E-2</v>
      </c>
      <c r="H48">
        <f t="shared" si="5"/>
        <v>1062</v>
      </c>
      <c r="I48">
        <f t="shared" si="5"/>
        <v>1062</v>
      </c>
      <c r="N48" s="67">
        <v>46</v>
      </c>
      <c r="O48" s="25">
        <v>1062</v>
      </c>
      <c r="P48" s="25">
        <v>1062</v>
      </c>
      <c r="Q48" s="25" t="s">
        <v>53</v>
      </c>
      <c r="R48" s="63">
        <v>2.5000000000000001E-2</v>
      </c>
      <c r="T48" s="36">
        <v>46</v>
      </c>
      <c r="U48" s="36">
        <v>1062</v>
      </c>
      <c r="V48" s="36">
        <v>1062</v>
      </c>
      <c r="W48" s="36" t="s">
        <v>53</v>
      </c>
      <c r="X48" s="38">
        <v>2.5000000000000001E-2</v>
      </c>
    </row>
    <row r="49" spans="2:24" x14ac:dyDescent="0.2">
      <c r="B49" s="36">
        <f t="shared" si="0"/>
        <v>47</v>
      </c>
      <c r="C49" s="36">
        <f t="shared" si="1"/>
        <v>1071</v>
      </c>
      <c r="D49" s="36">
        <f t="shared" si="2"/>
        <v>1071</v>
      </c>
      <c r="E49" s="36" t="str">
        <f t="shared" si="3"/>
        <v>Centerville</v>
      </c>
      <c r="F49" s="38">
        <f t="shared" si="4"/>
        <v>0.05</v>
      </c>
      <c r="H49">
        <f t="shared" si="5"/>
        <v>1071</v>
      </c>
      <c r="I49">
        <f t="shared" si="5"/>
        <v>1071</v>
      </c>
      <c r="N49" s="67">
        <v>47</v>
      </c>
      <c r="O49" s="25">
        <v>1071</v>
      </c>
      <c r="P49" s="25">
        <v>1071</v>
      </c>
      <c r="Q49" s="25" t="s">
        <v>54</v>
      </c>
      <c r="R49" s="63">
        <v>0.05</v>
      </c>
      <c r="T49" s="36">
        <v>47</v>
      </c>
      <c r="U49" s="36">
        <v>1071</v>
      </c>
      <c r="V49" s="36">
        <v>1071</v>
      </c>
      <c r="W49" s="36" t="s">
        <v>54</v>
      </c>
      <c r="X49" s="38">
        <v>0.05</v>
      </c>
    </row>
    <row r="50" spans="2:24" x14ac:dyDescent="0.2">
      <c r="B50" s="36">
        <f t="shared" si="0"/>
        <v>48</v>
      </c>
      <c r="C50" s="36">
        <f t="shared" si="1"/>
        <v>1089</v>
      </c>
      <c r="D50" s="36">
        <f t="shared" si="2"/>
        <v>1089</v>
      </c>
      <c r="E50" s="36" t="str">
        <f t="shared" si="3"/>
        <v>Central City</v>
      </c>
      <c r="F50" s="38">
        <f t="shared" si="4"/>
        <v>3.2000000000000001E-2</v>
      </c>
      <c r="H50">
        <f t="shared" si="5"/>
        <v>1089</v>
      </c>
      <c r="I50">
        <f t="shared" si="5"/>
        <v>1089</v>
      </c>
      <c r="N50" s="67">
        <v>48</v>
      </c>
      <c r="O50" s="25">
        <v>1089</v>
      </c>
      <c r="P50" s="25">
        <v>1089</v>
      </c>
      <c r="Q50" s="25" t="s">
        <v>57</v>
      </c>
      <c r="R50" s="63">
        <v>3.2000000000000001E-2</v>
      </c>
      <c r="T50" s="36">
        <v>48</v>
      </c>
      <c r="U50" s="36">
        <v>1089</v>
      </c>
      <c r="V50" s="36">
        <v>1089</v>
      </c>
      <c r="W50" s="36" t="s">
        <v>57</v>
      </c>
      <c r="X50" s="38">
        <v>3.2000000000000001E-2</v>
      </c>
    </row>
    <row r="51" spans="2:24" x14ac:dyDescent="0.2">
      <c r="B51" s="36">
        <f t="shared" si="0"/>
        <v>49</v>
      </c>
      <c r="C51" s="36">
        <f t="shared" si="1"/>
        <v>1080</v>
      </c>
      <c r="D51" s="36">
        <f t="shared" si="2"/>
        <v>1080</v>
      </c>
      <c r="E51" s="36" t="str">
        <f t="shared" si="3"/>
        <v>Central Clayton</v>
      </c>
      <c r="F51" s="38">
        <f t="shared" si="4"/>
        <v>4.3999999999999997E-2</v>
      </c>
      <c r="H51">
        <f t="shared" si="5"/>
        <v>1080</v>
      </c>
      <c r="I51">
        <f t="shared" si="5"/>
        <v>1080</v>
      </c>
      <c r="N51" s="67">
        <v>49</v>
      </c>
      <c r="O51" s="25">
        <v>1080</v>
      </c>
      <c r="P51" s="25">
        <v>1080</v>
      </c>
      <c r="Q51" s="25" t="s">
        <v>746</v>
      </c>
      <c r="R51" s="63">
        <v>4.3999999999999997E-2</v>
      </c>
      <c r="T51" s="36">
        <v>49</v>
      </c>
      <c r="U51" s="36">
        <v>1080</v>
      </c>
      <c r="V51" s="36">
        <v>1080</v>
      </c>
      <c r="W51" s="36" t="s">
        <v>746</v>
      </c>
      <c r="X51" s="38">
        <v>4.3999999999999997E-2</v>
      </c>
    </row>
    <row r="52" spans="2:24" x14ac:dyDescent="0.2">
      <c r="B52" s="36">
        <f t="shared" si="0"/>
        <v>50</v>
      </c>
      <c r="C52" s="36">
        <f t="shared" si="1"/>
        <v>1082</v>
      </c>
      <c r="D52" s="36">
        <f t="shared" si="2"/>
        <v>1082</v>
      </c>
      <c r="E52" s="36" t="str">
        <f t="shared" si="3"/>
        <v>Central De Witt</v>
      </c>
      <c r="F52" s="38">
        <f t="shared" si="4"/>
        <v>3.4000000000000002E-2</v>
      </c>
      <c r="H52">
        <f t="shared" si="5"/>
        <v>1082</v>
      </c>
      <c r="I52">
        <f t="shared" si="5"/>
        <v>1082</v>
      </c>
      <c r="N52" s="67">
        <v>50</v>
      </c>
      <c r="O52" s="25">
        <v>1082</v>
      </c>
      <c r="P52" s="25">
        <v>1082</v>
      </c>
      <c r="Q52" s="25" t="s">
        <v>737</v>
      </c>
      <c r="R52" s="63">
        <v>3.4000000000000002E-2</v>
      </c>
      <c r="T52" s="36">
        <v>50</v>
      </c>
      <c r="U52" s="36">
        <v>1082</v>
      </c>
      <c r="V52" s="36">
        <v>1082</v>
      </c>
      <c r="W52" s="36" t="s">
        <v>737</v>
      </c>
      <c r="X52" s="38">
        <v>3.4000000000000002E-2</v>
      </c>
    </row>
    <row r="53" spans="2:24" x14ac:dyDescent="0.2">
      <c r="B53" s="36">
        <f t="shared" si="0"/>
        <v>51</v>
      </c>
      <c r="C53" s="36">
        <f t="shared" si="1"/>
        <v>1093</v>
      </c>
      <c r="D53" s="36">
        <f t="shared" si="2"/>
        <v>1093</v>
      </c>
      <c r="E53" s="36" t="str">
        <f t="shared" si="3"/>
        <v>Central Decatur</v>
      </c>
      <c r="F53" s="38">
        <f t="shared" si="4"/>
        <v>3.5000000000000003E-2</v>
      </c>
      <c r="H53">
        <f t="shared" si="5"/>
        <v>1093</v>
      </c>
      <c r="I53">
        <f t="shared" si="5"/>
        <v>1093</v>
      </c>
      <c r="N53" s="67">
        <v>51</v>
      </c>
      <c r="O53" s="25">
        <v>1093</v>
      </c>
      <c r="P53" s="25">
        <v>1093</v>
      </c>
      <c r="Q53" s="25" t="s">
        <v>58</v>
      </c>
      <c r="R53" s="63">
        <v>3.5000000000000003E-2</v>
      </c>
      <c r="T53" s="36">
        <v>51</v>
      </c>
      <c r="U53" s="36">
        <v>1093</v>
      </c>
      <c r="V53" s="36">
        <v>1093</v>
      </c>
      <c r="W53" s="36" t="s">
        <v>58</v>
      </c>
      <c r="X53" s="38">
        <v>3.5000000000000003E-2</v>
      </c>
    </row>
    <row r="54" spans="2:24" x14ac:dyDescent="0.2">
      <c r="B54" s="36">
        <f t="shared" si="0"/>
        <v>52</v>
      </c>
      <c r="C54" s="36">
        <f t="shared" si="1"/>
        <v>1079</v>
      </c>
      <c r="D54" s="36">
        <f t="shared" si="2"/>
        <v>1079</v>
      </c>
      <c r="E54" s="36" t="str">
        <f t="shared" si="3"/>
        <v>Central Lee</v>
      </c>
      <c r="F54" s="38">
        <f t="shared" si="4"/>
        <v>2.5000000000000001E-2</v>
      </c>
      <c r="H54">
        <f t="shared" si="5"/>
        <v>1079</v>
      </c>
      <c r="I54">
        <f t="shared" si="5"/>
        <v>1079</v>
      </c>
      <c r="N54" s="67">
        <v>52</v>
      </c>
      <c r="O54" s="25">
        <v>1079</v>
      </c>
      <c r="P54" s="25">
        <v>1079</v>
      </c>
      <c r="Q54" s="25" t="s">
        <v>55</v>
      </c>
      <c r="R54" s="63">
        <v>2.5000000000000001E-2</v>
      </c>
      <c r="T54" s="36">
        <v>52</v>
      </c>
      <c r="U54" s="36">
        <v>1079</v>
      </c>
      <c r="V54" s="36">
        <v>1079</v>
      </c>
      <c r="W54" s="36" t="s">
        <v>55</v>
      </c>
      <c r="X54" s="38">
        <v>2.5000000000000001E-2</v>
      </c>
    </row>
    <row r="55" spans="2:24" x14ac:dyDescent="0.2">
      <c r="B55" s="36">
        <f t="shared" si="0"/>
        <v>53</v>
      </c>
      <c r="C55" s="36">
        <f t="shared" si="1"/>
        <v>1095</v>
      </c>
      <c r="D55" s="36">
        <f t="shared" si="2"/>
        <v>1095</v>
      </c>
      <c r="E55" s="36" t="str">
        <f t="shared" si="3"/>
        <v>Central Lyon</v>
      </c>
      <c r="F55" s="38">
        <f t="shared" si="4"/>
        <v>4.5999999999999999E-2</v>
      </c>
      <c r="H55">
        <f t="shared" si="5"/>
        <v>1095</v>
      </c>
      <c r="I55">
        <f t="shared" si="5"/>
        <v>1095</v>
      </c>
      <c r="N55" s="67">
        <v>53</v>
      </c>
      <c r="O55" s="25">
        <v>1095</v>
      </c>
      <c r="P55" s="25">
        <v>1095</v>
      </c>
      <c r="Q55" s="25" t="s">
        <v>59</v>
      </c>
      <c r="R55" s="63">
        <v>4.5999999999999999E-2</v>
      </c>
      <c r="T55" s="36">
        <v>53</v>
      </c>
      <c r="U55" s="36">
        <v>1095</v>
      </c>
      <c r="V55" s="36">
        <v>1095</v>
      </c>
      <c r="W55" s="36" t="s">
        <v>59</v>
      </c>
      <c r="X55" s="38">
        <v>4.5999999999999999E-2</v>
      </c>
    </row>
    <row r="56" spans="2:24" x14ac:dyDescent="0.2">
      <c r="B56" s="36">
        <f t="shared" si="0"/>
        <v>54</v>
      </c>
      <c r="C56" s="36">
        <f t="shared" si="1"/>
        <v>4772</v>
      </c>
      <c r="D56" s="36">
        <f t="shared" si="2"/>
        <v>4772</v>
      </c>
      <c r="E56" s="36" t="str">
        <f t="shared" si="3"/>
        <v>Central Springs</v>
      </c>
      <c r="F56" s="38">
        <f t="shared" si="4"/>
        <v>2.5000000000000001E-2</v>
      </c>
      <c r="H56">
        <f t="shared" si="5"/>
        <v>4772</v>
      </c>
      <c r="I56">
        <f t="shared" si="5"/>
        <v>4772</v>
      </c>
      <c r="N56" s="67">
        <v>54</v>
      </c>
      <c r="O56" s="25">
        <v>4772</v>
      </c>
      <c r="P56" s="25">
        <v>4772</v>
      </c>
      <c r="Q56" s="25" t="s">
        <v>205</v>
      </c>
      <c r="R56" s="63">
        <v>2.5000000000000001E-2</v>
      </c>
      <c r="T56" s="36">
        <v>54</v>
      </c>
      <c r="U56" s="36">
        <v>4772</v>
      </c>
      <c r="V56" s="36">
        <v>4772</v>
      </c>
      <c r="W56" s="36" t="s">
        <v>205</v>
      </c>
      <c r="X56" s="38">
        <v>2.5000000000000001E-2</v>
      </c>
    </row>
    <row r="57" spans="2:24" x14ac:dyDescent="0.2">
      <c r="B57" s="36">
        <f t="shared" si="0"/>
        <v>55</v>
      </c>
      <c r="C57" s="36">
        <f t="shared" si="1"/>
        <v>1107</v>
      </c>
      <c r="D57" s="36">
        <f t="shared" si="2"/>
        <v>1107</v>
      </c>
      <c r="E57" s="36" t="str">
        <f t="shared" si="3"/>
        <v>Chariton</v>
      </c>
      <c r="F57" s="38">
        <f t="shared" si="4"/>
        <v>2.7E-2</v>
      </c>
      <c r="H57">
        <f t="shared" si="5"/>
        <v>1107</v>
      </c>
      <c r="I57">
        <f t="shared" si="5"/>
        <v>1107</v>
      </c>
      <c r="N57" s="67">
        <v>55</v>
      </c>
      <c r="O57" s="25">
        <v>1107</v>
      </c>
      <c r="P57" s="25">
        <v>1107</v>
      </c>
      <c r="Q57" s="25" t="s">
        <v>60</v>
      </c>
      <c r="R57" s="63">
        <v>2.7E-2</v>
      </c>
      <c r="T57" s="36">
        <v>55</v>
      </c>
      <c r="U57" s="36">
        <v>1107</v>
      </c>
      <c r="V57" s="36">
        <v>1107</v>
      </c>
      <c r="W57" s="36" t="s">
        <v>60</v>
      </c>
      <c r="X57" s="38">
        <v>2.7E-2</v>
      </c>
    </row>
    <row r="58" spans="2:24" x14ac:dyDescent="0.2">
      <c r="B58" s="36">
        <f t="shared" si="0"/>
        <v>56</v>
      </c>
      <c r="C58" s="36">
        <f t="shared" si="1"/>
        <v>1116</v>
      </c>
      <c r="D58" s="36">
        <f t="shared" si="2"/>
        <v>1116</v>
      </c>
      <c r="E58" s="36" t="str">
        <f t="shared" si="3"/>
        <v>Charles City</v>
      </c>
      <c r="F58" s="38">
        <f t="shared" si="4"/>
        <v>4.2999999999999997E-2</v>
      </c>
      <c r="H58">
        <f t="shared" si="5"/>
        <v>1116</v>
      </c>
      <c r="I58">
        <f t="shared" si="5"/>
        <v>1116</v>
      </c>
      <c r="N58" s="67">
        <v>56</v>
      </c>
      <c r="O58" s="25">
        <v>1116</v>
      </c>
      <c r="P58" s="25">
        <v>1116</v>
      </c>
      <c r="Q58" s="25" t="s">
        <v>61</v>
      </c>
      <c r="R58" s="63">
        <v>4.2999999999999997E-2</v>
      </c>
      <c r="T58" s="36">
        <v>56</v>
      </c>
      <c r="U58" s="36">
        <v>1116</v>
      </c>
      <c r="V58" s="36">
        <v>1116</v>
      </c>
      <c r="W58" s="36" t="s">
        <v>61</v>
      </c>
      <c r="X58" s="38">
        <v>4.2999999999999997E-2</v>
      </c>
    </row>
    <row r="59" spans="2:24" x14ac:dyDescent="0.2">
      <c r="B59" s="36">
        <f t="shared" si="0"/>
        <v>57</v>
      </c>
      <c r="C59" s="36">
        <f t="shared" si="1"/>
        <v>1134</v>
      </c>
      <c r="D59" s="36">
        <f t="shared" si="2"/>
        <v>1134</v>
      </c>
      <c r="E59" s="36" t="str">
        <f t="shared" si="3"/>
        <v>Charter Oak-Ute</v>
      </c>
      <c r="F59" s="38">
        <f t="shared" si="4"/>
        <v>2.5000000000000001E-2</v>
      </c>
      <c r="H59">
        <f t="shared" si="5"/>
        <v>1134</v>
      </c>
      <c r="I59">
        <f t="shared" si="5"/>
        <v>1134</v>
      </c>
      <c r="N59" s="67">
        <v>57</v>
      </c>
      <c r="O59" s="25">
        <v>1134</v>
      </c>
      <c r="P59" s="25">
        <v>1134</v>
      </c>
      <c r="Q59" s="25" t="s">
        <v>62</v>
      </c>
      <c r="R59" s="63">
        <v>2.5000000000000001E-2</v>
      </c>
      <c r="T59" s="36">
        <v>57</v>
      </c>
      <c r="U59" s="36">
        <v>1134</v>
      </c>
      <c r="V59" s="36">
        <v>1134</v>
      </c>
      <c r="W59" s="36" t="s">
        <v>62</v>
      </c>
      <c r="X59" s="38">
        <v>2.5000000000000001E-2</v>
      </c>
    </row>
    <row r="60" spans="2:24" x14ac:dyDescent="0.2">
      <c r="B60" s="36">
        <f t="shared" si="0"/>
        <v>58</v>
      </c>
      <c r="C60" s="36">
        <f t="shared" si="1"/>
        <v>1152</v>
      </c>
      <c r="D60" s="36">
        <f t="shared" si="2"/>
        <v>1152</v>
      </c>
      <c r="E60" s="36" t="str">
        <f t="shared" si="3"/>
        <v>Cherokee</v>
      </c>
      <c r="F60" s="38">
        <f t="shared" si="4"/>
        <v>2.5000000000000001E-2</v>
      </c>
      <c r="H60">
        <f t="shared" si="5"/>
        <v>1152</v>
      </c>
      <c r="I60">
        <f t="shared" si="5"/>
        <v>1152</v>
      </c>
      <c r="N60" s="67">
        <v>58</v>
      </c>
      <c r="O60" s="25">
        <v>1152</v>
      </c>
      <c r="P60" s="25">
        <v>1152</v>
      </c>
      <c r="Q60" s="25" t="s">
        <v>63</v>
      </c>
      <c r="R60" s="63">
        <v>2.5000000000000001E-2</v>
      </c>
      <c r="T60" s="36">
        <v>58</v>
      </c>
      <c r="U60" s="36">
        <v>1152</v>
      </c>
      <c r="V60" s="36">
        <v>1152</v>
      </c>
      <c r="W60" s="36" t="s">
        <v>63</v>
      </c>
      <c r="X60" s="38">
        <v>2.5000000000000001E-2</v>
      </c>
    </row>
    <row r="61" spans="2:24" x14ac:dyDescent="0.2">
      <c r="B61" s="36">
        <f t="shared" si="0"/>
        <v>59</v>
      </c>
      <c r="C61" s="36">
        <f t="shared" si="1"/>
        <v>1197</v>
      </c>
      <c r="D61" s="36">
        <f t="shared" si="2"/>
        <v>1197</v>
      </c>
      <c r="E61" s="36" t="str">
        <f t="shared" si="3"/>
        <v>Clarinda</v>
      </c>
      <c r="F61" s="38">
        <f t="shared" si="4"/>
        <v>2.5000000000000001E-2</v>
      </c>
      <c r="H61">
        <f t="shared" si="5"/>
        <v>1197</v>
      </c>
      <c r="I61">
        <f t="shared" si="5"/>
        <v>1197</v>
      </c>
      <c r="N61" s="67">
        <v>59</v>
      </c>
      <c r="O61" s="25">
        <v>1197</v>
      </c>
      <c r="P61" s="25">
        <v>1197</v>
      </c>
      <c r="Q61" s="25" t="s">
        <v>64</v>
      </c>
      <c r="R61" s="63">
        <v>2.5000000000000001E-2</v>
      </c>
      <c r="T61" s="36">
        <v>59</v>
      </c>
      <c r="U61" s="36">
        <v>1197</v>
      </c>
      <c r="V61" s="36">
        <v>1197</v>
      </c>
      <c r="W61" s="36" t="s">
        <v>64</v>
      </c>
      <c r="X61" s="38">
        <v>2.5000000000000001E-2</v>
      </c>
    </row>
    <row r="62" spans="2:24" x14ac:dyDescent="0.2">
      <c r="B62" s="36">
        <f t="shared" si="0"/>
        <v>60</v>
      </c>
      <c r="C62" s="36">
        <f t="shared" si="1"/>
        <v>1206</v>
      </c>
      <c r="D62" s="36">
        <f t="shared" si="2"/>
        <v>1206</v>
      </c>
      <c r="E62" s="36" t="str">
        <f t="shared" si="3"/>
        <v>Clarion-Goldfield-Dows</v>
      </c>
      <c r="F62" s="38">
        <f t="shared" si="4"/>
        <v>0.05</v>
      </c>
      <c r="H62">
        <f t="shared" si="5"/>
        <v>1206</v>
      </c>
      <c r="I62">
        <f t="shared" si="5"/>
        <v>1206</v>
      </c>
      <c r="N62" s="67">
        <v>60</v>
      </c>
      <c r="O62" s="25">
        <v>1206</v>
      </c>
      <c r="P62" s="25">
        <v>1206</v>
      </c>
      <c r="Q62" s="25" t="s">
        <v>680</v>
      </c>
      <c r="R62" s="63">
        <v>0.05</v>
      </c>
      <c r="T62" s="36">
        <v>60</v>
      </c>
      <c r="U62" s="36">
        <v>1206</v>
      </c>
      <c r="V62" s="36">
        <v>1206</v>
      </c>
      <c r="W62" s="36" t="s">
        <v>680</v>
      </c>
      <c r="X62" s="38">
        <v>0.05</v>
      </c>
    </row>
    <row r="63" spans="2:24" x14ac:dyDescent="0.2">
      <c r="B63" s="36">
        <f t="shared" si="0"/>
        <v>61</v>
      </c>
      <c r="C63" s="36">
        <f t="shared" si="1"/>
        <v>1211</v>
      </c>
      <c r="D63" s="36">
        <f t="shared" si="2"/>
        <v>1211</v>
      </c>
      <c r="E63" s="36" t="str">
        <f t="shared" si="3"/>
        <v>Clarke</v>
      </c>
      <c r="F63" s="38">
        <f t="shared" si="4"/>
        <v>2.5000000000000001E-2</v>
      </c>
      <c r="H63">
        <f t="shared" si="5"/>
        <v>1211</v>
      </c>
      <c r="I63">
        <f t="shared" si="5"/>
        <v>1211</v>
      </c>
      <c r="N63" s="67">
        <v>61</v>
      </c>
      <c r="O63" s="25">
        <v>1211</v>
      </c>
      <c r="P63" s="25">
        <v>1211</v>
      </c>
      <c r="Q63" s="25" t="s">
        <v>65</v>
      </c>
      <c r="R63" s="63">
        <v>2.5000000000000001E-2</v>
      </c>
      <c r="T63" s="36">
        <v>61</v>
      </c>
      <c r="U63" s="36">
        <v>1211</v>
      </c>
      <c r="V63" s="36">
        <v>1211</v>
      </c>
      <c r="W63" s="36" t="s">
        <v>65</v>
      </c>
      <c r="X63" s="38">
        <v>2.5000000000000001E-2</v>
      </c>
    </row>
    <row r="64" spans="2:24" x14ac:dyDescent="0.2">
      <c r="B64" s="36">
        <f t="shared" si="0"/>
        <v>62</v>
      </c>
      <c r="C64" s="36">
        <f t="shared" si="1"/>
        <v>1215</v>
      </c>
      <c r="D64" s="36">
        <f t="shared" si="2"/>
        <v>1215</v>
      </c>
      <c r="E64" s="36" t="str">
        <f t="shared" si="3"/>
        <v>Clarksville</v>
      </c>
      <c r="F64" s="38">
        <f t="shared" si="4"/>
        <v>4.9000000000000002E-2</v>
      </c>
      <c r="H64">
        <f t="shared" si="5"/>
        <v>1215</v>
      </c>
      <c r="I64">
        <f t="shared" si="5"/>
        <v>1215</v>
      </c>
      <c r="N64" s="67">
        <v>62</v>
      </c>
      <c r="O64" s="25">
        <v>1215</v>
      </c>
      <c r="P64" s="25">
        <v>1215</v>
      </c>
      <c r="Q64" s="25" t="s">
        <v>66</v>
      </c>
      <c r="R64" s="63">
        <v>4.9000000000000002E-2</v>
      </c>
      <c r="T64" s="36">
        <v>62</v>
      </c>
      <c r="U64" s="36">
        <v>1215</v>
      </c>
      <c r="V64" s="36">
        <v>1215</v>
      </c>
      <c r="W64" s="36" t="s">
        <v>66</v>
      </c>
      <c r="X64" s="38">
        <v>4.9000000000000002E-2</v>
      </c>
    </row>
    <row r="65" spans="2:24" x14ac:dyDescent="0.2">
      <c r="B65" s="36">
        <f t="shared" si="0"/>
        <v>63</v>
      </c>
      <c r="C65" s="36">
        <f t="shared" si="1"/>
        <v>1218</v>
      </c>
      <c r="D65" s="36">
        <f t="shared" si="2"/>
        <v>1218</v>
      </c>
      <c r="E65" s="36" t="str">
        <f t="shared" si="3"/>
        <v>Clay Central-Everly</v>
      </c>
      <c r="F65" s="38">
        <f t="shared" si="4"/>
        <v>0.05</v>
      </c>
      <c r="H65">
        <f t="shared" si="5"/>
        <v>1218</v>
      </c>
      <c r="I65">
        <f t="shared" si="5"/>
        <v>1218</v>
      </c>
      <c r="N65" s="67">
        <v>63</v>
      </c>
      <c r="O65" s="25">
        <v>1218</v>
      </c>
      <c r="P65" s="25">
        <v>1218</v>
      </c>
      <c r="Q65" s="25" t="s">
        <v>67</v>
      </c>
      <c r="R65" s="63">
        <v>0.05</v>
      </c>
      <c r="T65" s="36">
        <v>63</v>
      </c>
      <c r="U65" s="36">
        <v>1218</v>
      </c>
      <c r="V65" s="36">
        <v>1218</v>
      </c>
      <c r="W65" s="36" t="s">
        <v>67</v>
      </c>
      <c r="X65" s="38">
        <v>0.05</v>
      </c>
    </row>
    <row r="66" spans="2:24" x14ac:dyDescent="0.2">
      <c r="B66" s="36">
        <f t="shared" si="0"/>
        <v>64</v>
      </c>
      <c r="C66" s="36">
        <f t="shared" si="1"/>
        <v>2763</v>
      </c>
      <c r="D66" s="36">
        <f t="shared" si="2"/>
        <v>2763</v>
      </c>
      <c r="E66" s="36" t="str">
        <f t="shared" si="3"/>
        <v>Clayton Ridge</v>
      </c>
      <c r="F66" s="38">
        <f t="shared" si="4"/>
        <v>3.7999999999999999E-2</v>
      </c>
      <c r="H66">
        <f t="shared" si="5"/>
        <v>2763</v>
      </c>
      <c r="I66">
        <f t="shared" si="5"/>
        <v>2763</v>
      </c>
      <c r="N66" s="67">
        <v>64</v>
      </c>
      <c r="O66" s="25">
        <v>2763</v>
      </c>
      <c r="P66" s="25">
        <v>2763</v>
      </c>
      <c r="Q66" s="25" t="s">
        <v>130</v>
      </c>
      <c r="R66" s="63">
        <v>3.7999999999999999E-2</v>
      </c>
      <c r="T66" s="36">
        <v>64</v>
      </c>
      <c r="U66" s="36">
        <v>2763</v>
      </c>
      <c r="V66" s="36">
        <v>2763</v>
      </c>
      <c r="W66" s="36" t="s">
        <v>130</v>
      </c>
      <c r="X66" s="38">
        <v>3.7999999999999999E-2</v>
      </c>
    </row>
    <row r="67" spans="2:24" x14ac:dyDescent="0.2">
      <c r="B67" s="36">
        <f t="shared" si="0"/>
        <v>65</v>
      </c>
      <c r="C67" s="36">
        <f t="shared" si="1"/>
        <v>1221</v>
      </c>
      <c r="D67" s="36">
        <f t="shared" si="2"/>
        <v>1221</v>
      </c>
      <c r="E67" s="36" t="str">
        <f t="shared" si="3"/>
        <v>Clear Creek-Amana</v>
      </c>
      <c r="F67" s="38">
        <f t="shared" si="4"/>
        <v>0.05</v>
      </c>
      <c r="H67">
        <f t="shared" si="5"/>
        <v>1221</v>
      </c>
      <c r="I67">
        <f t="shared" si="5"/>
        <v>1221</v>
      </c>
      <c r="N67" s="67">
        <v>65</v>
      </c>
      <c r="O67" s="25">
        <v>1221</v>
      </c>
      <c r="P67" s="25">
        <v>1221</v>
      </c>
      <c r="Q67" s="25" t="s">
        <v>747</v>
      </c>
      <c r="R67" s="63">
        <v>0.05</v>
      </c>
      <c r="T67" s="36">
        <v>65</v>
      </c>
      <c r="U67" s="36">
        <v>1221</v>
      </c>
      <c r="V67" s="36">
        <v>1221</v>
      </c>
      <c r="W67" s="36" t="s">
        <v>747</v>
      </c>
      <c r="X67" s="38">
        <v>0.05</v>
      </c>
    </row>
    <row r="68" spans="2:24" x14ac:dyDescent="0.2">
      <c r="B68" s="36">
        <f t="shared" ref="B68:B131" si="6">N68</f>
        <v>66</v>
      </c>
      <c r="C68" s="36">
        <f t="shared" ref="C68:C131" si="7">O68</f>
        <v>1233</v>
      </c>
      <c r="D68" s="36">
        <f t="shared" ref="D68:D131" si="8">P68</f>
        <v>1233</v>
      </c>
      <c r="E68" s="36" t="str">
        <f t="shared" ref="E68:E131" si="9">Q68</f>
        <v>Clear Lake</v>
      </c>
      <c r="F68" s="38">
        <f t="shared" ref="F68:F131" si="10">R68</f>
        <v>3.4000000000000002E-2</v>
      </c>
      <c r="H68">
        <f t="shared" ref="H68:I131" si="11">C68</f>
        <v>1233</v>
      </c>
      <c r="I68">
        <f t="shared" si="11"/>
        <v>1233</v>
      </c>
      <c r="N68" s="67">
        <v>66</v>
      </c>
      <c r="O68" s="25">
        <v>1233</v>
      </c>
      <c r="P68" s="25">
        <v>1233</v>
      </c>
      <c r="Q68" s="25" t="s">
        <v>70</v>
      </c>
      <c r="R68" s="63">
        <v>3.4000000000000002E-2</v>
      </c>
      <c r="T68" s="36">
        <v>66</v>
      </c>
      <c r="U68" s="36">
        <v>1233</v>
      </c>
      <c r="V68" s="36">
        <v>1233</v>
      </c>
      <c r="W68" s="36" t="s">
        <v>70</v>
      </c>
      <c r="X68" s="38">
        <v>3.4000000000000002E-2</v>
      </c>
    </row>
    <row r="69" spans="2:24" x14ac:dyDescent="0.2">
      <c r="B69" s="36">
        <f t="shared" si="6"/>
        <v>67</v>
      </c>
      <c r="C69" s="36">
        <f t="shared" si="7"/>
        <v>1278</v>
      </c>
      <c r="D69" s="36">
        <f t="shared" si="8"/>
        <v>1278</v>
      </c>
      <c r="E69" s="36" t="str">
        <f t="shared" si="9"/>
        <v>Clinton</v>
      </c>
      <c r="F69" s="38">
        <f t="shared" si="10"/>
        <v>0.05</v>
      </c>
      <c r="H69">
        <f t="shared" si="11"/>
        <v>1278</v>
      </c>
      <c r="I69">
        <f t="shared" si="11"/>
        <v>1278</v>
      </c>
      <c r="N69" s="67">
        <v>67</v>
      </c>
      <c r="O69" s="25">
        <v>1278</v>
      </c>
      <c r="P69" s="25">
        <v>1278</v>
      </c>
      <c r="Q69" s="25" t="s">
        <v>71</v>
      </c>
      <c r="R69" s="63">
        <v>0.05</v>
      </c>
      <c r="T69" s="36">
        <v>67</v>
      </c>
      <c r="U69" s="36">
        <v>1278</v>
      </c>
      <c r="V69" s="36">
        <v>1278</v>
      </c>
      <c r="W69" s="36" t="s">
        <v>71</v>
      </c>
      <c r="X69" s="38">
        <v>0.05</v>
      </c>
    </row>
    <row r="70" spans="2:24" x14ac:dyDescent="0.2">
      <c r="B70" s="36">
        <f t="shared" si="6"/>
        <v>68</v>
      </c>
      <c r="C70" s="36">
        <f t="shared" si="7"/>
        <v>1332</v>
      </c>
      <c r="D70" s="36">
        <f t="shared" si="8"/>
        <v>1332</v>
      </c>
      <c r="E70" s="36" t="str">
        <f t="shared" si="9"/>
        <v>Colfax-Mingo</v>
      </c>
      <c r="F70" s="38">
        <f t="shared" si="10"/>
        <v>3.7999999999999999E-2</v>
      </c>
      <c r="H70">
        <f t="shared" si="11"/>
        <v>1332</v>
      </c>
      <c r="I70">
        <f t="shared" si="11"/>
        <v>1332</v>
      </c>
      <c r="N70" s="67">
        <v>68</v>
      </c>
      <c r="O70" s="25">
        <v>1332</v>
      </c>
      <c r="P70" s="25">
        <v>1332</v>
      </c>
      <c r="Q70" s="25" t="s">
        <v>72</v>
      </c>
      <c r="R70" s="63">
        <v>3.7999999999999999E-2</v>
      </c>
      <c r="T70" s="36">
        <v>68</v>
      </c>
      <c r="U70" s="36">
        <v>1332</v>
      </c>
      <c r="V70" s="36">
        <v>1332</v>
      </c>
      <c r="W70" s="36" t="s">
        <v>72</v>
      </c>
      <c r="X70" s="38">
        <v>3.7999999999999999E-2</v>
      </c>
    </row>
    <row r="71" spans="2:24" x14ac:dyDescent="0.2">
      <c r="B71" s="36">
        <f t="shared" si="6"/>
        <v>69</v>
      </c>
      <c r="C71" s="36">
        <f t="shared" si="7"/>
        <v>1337</v>
      </c>
      <c r="D71" s="36">
        <f t="shared" si="8"/>
        <v>1337</v>
      </c>
      <c r="E71" s="36" t="str">
        <f t="shared" si="9"/>
        <v>College Community</v>
      </c>
      <c r="F71" s="38">
        <f t="shared" si="10"/>
        <v>4.5999999999999999E-2</v>
      </c>
      <c r="H71">
        <f t="shared" si="11"/>
        <v>1337</v>
      </c>
      <c r="I71">
        <f t="shared" si="11"/>
        <v>1337</v>
      </c>
      <c r="N71" s="67">
        <v>69</v>
      </c>
      <c r="O71" s="25">
        <v>1337</v>
      </c>
      <c r="P71" s="25">
        <v>1337</v>
      </c>
      <c r="Q71" s="25" t="s">
        <v>748</v>
      </c>
      <c r="R71" s="63">
        <v>4.5999999999999999E-2</v>
      </c>
      <c r="T71" s="36">
        <v>69</v>
      </c>
      <c r="U71" s="36">
        <v>1337</v>
      </c>
      <c r="V71" s="36">
        <v>1337</v>
      </c>
      <c r="W71" s="36" t="s">
        <v>748</v>
      </c>
      <c r="X71" s="38">
        <v>4.5999999999999999E-2</v>
      </c>
    </row>
    <row r="72" spans="2:24" x14ac:dyDescent="0.2">
      <c r="B72" s="36">
        <f t="shared" si="6"/>
        <v>70</v>
      </c>
      <c r="C72" s="36">
        <f t="shared" si="7"/>
        <v>1350</v>
      </c>
      <c r="D72" s="36">
        <f t="shared" si="8"/>
        <v>1350</v>
      </c>
      <c r="E72" s="36" t="str">
        <f t="shared" si="9"/>
        <v>Collins-Maxwell</v>
      </c>
      <c r="F72" s="38">
        <f t="shared" si="10"/>
        <v>3.5999999999999997E-2</v>
      </c>
      <c r="H72">
        <f t="shared" si="11"/>
        <v>1350</v>
      </c>
      <c r="I72">
        <f t="shared" si="11"/>
        <v>1350</v>
      </c>
      <c r="N72" s="67">
        <v>70</v>
      </c>
      <c r="O72" s="25">
        <v>1350</v>
      </c>
      <c r="P72" s="25">
        <v>1350</v>
      </c>
      <c r="Q72" s="25" t="s">
        <v>74</v>
      </c>
      <c r="R72" s="63">
        <v>3.5999999999999997E-2</v>
      </c>
      <c r="T72" s="36">
        <v>70</v>
      </c>
      <c r="U72" s="36">
        <v>1350</v>
      </c>
      <c r="V72" s="36">
        <v>1350</v>
      </c>
      <c r="W72" s="36" t="s">
        <v>74</v>
      </c>
      <c r="X72" s="38">
        <v>3.5999999999999997E-2</v>
      </c>
    </row>
    <row r="73" spans="2:24" x14ac:dyDescent="0.2">
      <c r="B73" s="36">
        <f t="shared" si="6"/>
        <v>71</v>
      </c>
      <c r="C73" s="36">
        <f t="shared" si="7"/>
        <v>1359</v>
      </c>
      <c r="D73" s="36">
        <f t="shared" si="8"/>
        <v>1359</v>
      </c>
      <c r="E73" s="36" t="str">
        <f t="shared" si="9"/>
        <v>Colo-Nesco</v>
      </c>
      <c r="F73" s="38">
        <f t="shared" si="10"/>
        <v>2.5000000000000001E-2</v>
      </c>
      <c r="H73">
        <f t="shared" si="11"/>
        <v>1359</v>
      </c>
      <c r="I73">
        <f t="shared" si="11"/>
        <v>1359</v>
      </c>
      <c r="N73" s="67">
        <v>71</v>
      </c>
      <c r="O73" s="25">
        <v>1359</v>
      </c>
      <c r="P73" s="25">
        <v>1359</v>
      </c>
      <c r="Q73" s="25" t="s">
        <v>749</v>
      </c>
      <c r="R73" s="63">
        <v>2.5000000000000001E-2</v>
      </c>
      <c r="T73" s="36">
        <v>71</v>
      </c>
      <c r="U73" s="36">
        <v>1359</v>
      </c>
      <c r="V73" s="36">
        <v>1359</v>
      </c>
      <c r="W73" s="36" t="s">
        <v>749</v>
      </c>
      <c r="X73" s="38">
        <v>2.5000000000000001E-2</v>
      </c>
    </row>
    <row r="74" spans="2:24" x14ac:dyDescent="0.2">
      <c r="B74" s="36">
        <f t="shared" si="6"/>
        <v>72</v>
      </c>
      <c r="C74" s="36">
        <f t="shared" si="7"/>
        <v>1368</v>
      </c>
      <c r="D74" s="36">
        <f t="shared" si="8"/>
        <v>1368</v>
      </c>
      <c r="E74" s="36" t="str">
        <f t="shared" si="9"/>
        <v>Columbus</v>
      </c>
      <c r="F74" s="38">
        <f t="shared" si="10"/>
        <v>3.7999999999999999E-2</v>
      </c>
      <c r="H74">
        <f t="shared" si="11"/>
        <v>1368</v>
      </c>
      <c r="I74">
        <f t="shared" si="11"/>
        <v>1368</v>
      </c>
      <c r="N74" s="67">
        <v>72</v>
      </c>
      <c r="O74" s="25">
        <v>1368</v>
      </c>
      <c r="P74" s="25">
        <v>1368</v>
      </c>
      <c r="Q74" s="25" t="s">
        <v>75</v>
      </c>
      <c r="R74" s="63">
        <v>3.7999999999999999E-2</v>
      </c>
      <c r="T74" s="36">
        <v>72</v>
      </c>
      <c r="U74" s="36">
        <v>1368</v>
      </c>
      <c r="V74" s="36">
        <v>1368</v>
      </c>
      <c r="W74" s="36" t="s">
        <v>75</v>
      </c>
      <c r="X74" s="38">
        <v>3.7999999999999999E-2</v>
      </c>
    </row>
    <row r="75" spans="2:24" x14ac:dyDescent="0.2">
      <c r="B75" s="36">
        <f t="shared" si="6"/>
        <v>73</v>
      </c>
      <c r="C75" s="36">
        <f t="shared" si="7"/>
        <v>1413</v>
      </c>
      <c r="D75" s="36">
        <f t="shared" si="8"/>
        <v>1413</v>
      </c>
      <c r="E75" s="36" t="str">
        <f t="shared" si="9"/>
        <v>Coon Rapids-Bayard</v>
      </c>
      <c r="F75" s="38">
        <f t="shared" si="10"/>
        <v>3.6999999999999998E-2</v>
      </c>
      <c r="H75">
        <f t="shared" si="11"/>
        <v>1413</v>
      </c>
      <c r="I75">
        <f t="shared" si="11"/>
        <v>1413</v>
      </c>
      <c r="N75" s="67">
        <v>73</v>
      </c>
      <c r="O75" s="25">
        <v>1413</v>
      </c>
      <c r="P75" s="25">
        <v>1413</v>
      </c>
      <c r="Q75" s="25" t="s">
        <v>76</v>
      </c>
      <c r="R75" s="63">
        <v>3.6999999999999998E-2</v>
      </c>
      <c r="T75" s="36">
        <v>73</v>
      </c>
      <c r="U75" s="36">
        <v>1413</v>
      </c>
      <c r="V75" s="36">
        <v>1413</v>
      </c>
      <c r="W75" s="36" t="s">
        <v>76</v>
      </c>
      <c r="X75" s="38">
        <v>3.6999999999999998E-2</v>
      </c>
    </row>
    <row r="76" spans="2:24" x14ac:dyDescent="0.2">
      <c r="B76" s="36">
        <f t="shared" si="6"/>
        <v>74</v>
      </c>
      <c r="C76" s="36">
        <f t="shared" si="7"/>
        <v>1431</v>
      </c>
      <c r="D76" s="36">
        <f t="shared" si="8"/>
        <v>1431</v>
      </c>
      <c r="E76" s="36" t="str">
        <f t="shared" si="9"/>
        <v>Corning</v>
      </c>
      <c r="F76" s="38">
        <f t="shared" si="10"/>
        <v>4.4999999999999998E-2</v>
      </c>
      <c r="H76">
        <f t="shared" si="11"/>
        <v>1431</v>
      </c>
      <c r="I76">
        <f t="shared" si="11"/>
        <v>1431</v>
      </c>
      <c r="N76" s="67">
        <v>74</v>
      </c>
      <c r="O76" s="25">
        <v>1431</v>
      </c>
      <c r="P76" s="25">
        <v>1431</v>
      </c>
      <c r="Q76" s="25" t="s">
        <v>77</v>
      </c>
      <c r="R76" s="63">
        <v>4.4999999999999998E-2</v>
      </c>
      <c r="T76" s="36">
        <v>74</v>
      </c>
      <c r="U76" s="36">
        <v>1431</v>
      </c>
      <c r="V76" s="36">
        <v>1431</v>
      </c>
      <c r="W76" s="36" t="s">
        <v>77</v>
      </c>
      <c r="X76" s="38">
        <v>4.4999999999999998E-2</v>
      </c>
    </row>
    <row r="77" spans="2:24" x14ac:dyDescent="0.2">
      <c r="B77" s="36">
        <f t="shared" si="6"/>
        <v>75</v>
      </c>
      <c r="C77" s="36">
        <f t="shared" si="7"/>
        <v>1476</v>
      </c>
      <c r="D77" s="36">
        <f t="shared" si="8"/>
        <v>1476</v>
      </c>
      <c r="E77" s="36" t="str">
        <f t="shared" si="9"/>
        <v>Council Bluffs</v>
      </c>
      <c r="F77" s="38">
        <f t="shared" si="10"/>
        <v>0.05</v>
      </c>
      <c r="H77">
        <f t="shared" si="11"/>
        <v>1476</v>
      </c>
      <c r="I77">
        <f t="shared" si="11"/>
        <v>1476</v>
      </c>
      <c r="N77" s="67">
        <v>75</v>
      </c>
      <c r="O77" s="25">
        <v>1476</v>
      </c>
      <c r="P77" s="25">
        <v>1476</v>
      </c>
      <c r="Q77" s="25" t="s">
        <v>79</v>
      </c>
      <c r="R77" s="63">
        <v>0.05</v>
      </c>
      <c r="T77" s="36">
        <v>75</v>
      </c>
      <c r="U77" s="36">
        <v>1476</v>
      </c>
      <c r="V77" s="36">
        <v>1476</v>
      </c>
      <c r="W77" s="36" t="s">
        <v>79</v>
      </c>
      <c r="X77" s="38">
        <v>0.05</v>
      </c>
    </row>
    <row r="78" spans="2:24" x14ac:dyDescent="0.2">
      <c r="B78" s="36">
        <f t="shared" si="6"/>
        <v>76</v>
      </c>
      <c r="C78" s="36">
        <f t="shared" si="7"/>
        <v>1503</v>
      </c>
      <c r="D78" s="36">
        <f t="shared" si="8"/>
        <v>1503</v>
      </c>
      <c r="E78" s="36" t="str">
        <f t="shared" si="9"/>
        <v>Creston</v>
      </c>
      <c r="F78" s="38">
        <f t="shared" si="10"/>
        <v>0.05</v>
      </c>
      <c r="H78">
        <f t="shared" si="11"/>
        <v>1503</v>
      </c>
      <c r="I78">
        <f t="shared" si="11"/>
        <v>1503</v>
      </c>
      <c r="N78" s="67">
        <v>76</v>
      </c>
      <c r="O78" s="25">
        <v>1503</v>
      </c>
      <c r="P78" s="25">
        <v>1503</v>
      </c>
      <c r="Q78" s="25" t="s">
        <v>80</v>
      </c>
      <c r="R78" s="63">
        <v>0.05</v>
      </c>
      <c r="T78" s="36">
        <v>76</v>
      </c>
      <c r="U78" s="36">
        <v>1503</v>
      </c>
      <c r="V78" s="36">
        <v>1503</v>
      </c>
      <c r="W78" s="36" t="s">
        <v>80</v>
      </c>
      <c r="X78" s="38">
        <v>0.05</v>
      </c>
    </row>
    <row r="79" spans="2:24" x14ac:dyDescent="0.2">
      <c r="B79" s="36">
        <f t="shared" si="6"/>
        <v>77</v>
      </c>
      <c r="C79" s="36">
        <f t="shared" si="7"/>
        <v>1576</v>
      </c>
      <c r="D79" s="36">
        <f t="shared" si="8"/>
        <v>1576</v>
      </c>
      <c r="E79" s="36" t="str">
        <f t="shared" si="9"/>
        <v>Dallas Center-Grimes</v>
      </c>
      <c r="F79" s="38">
        <f t="shared" si="10"/>
        <v>0.05</v>
      </c>
      <c r="H79">
        <f t="shared" si="11"/>
        <v>1576</v>
      </c>
      <c r="I79">
        <f t="shared" si="11"/>
        <v>1576</v>
      </c>
      <c r="N79" s="67">
        <v>77</v>
      </c>
      <c r="O79" s="25">
        <v>1576</v>
      </c>
      <c r="P79" s="25">
        <v>1576</v>
      </c>
      <c r="Q79" s="25" t="s">
        <v>81</v>
      </c>
      <c r="R79" s="63">
        <v>0.05</v>
      </c>
      <c r="T79" s="36">
        <v>77</v>
      </c>
      <c r="U79" s="36">
        <v>1576</v>
      </c>
      <c r="V79" s="36">
        <v>1576</v>
      </c>
      <c r="W79" s="36" t="s">
        <v>81</v>
      </c>
      <c r="X79" s="38">
        <v>0.05</v>
      </c>
    </row>
    <row r="80" spans="2:24" x14ac:dyDescent="0.2">
      <c r="B80" s="36">
        <f t="shared" si="6"/>
        <v>78</v>
      </c>
      <c r="C80" s="36">
        <f t="shared" si="7"/>
        <v>1602</v>
      </c>
      <c r="D80" s="36">
        <f t="shared" si="8"/>
        <v>1602</v>
      </c>
      <c r="E80" s="36" t="str">
        <f t="shared" si="9"/>
        <v>Danville</v>
      </c>
      <c r="F80" s="38">
        <f t="shared" si="10"/>
        <v>0.05</v>
      </c>
      <c r="H80">
        <f t="shared" si="11"/>
        <v>1602</v>
      </c>
      <c r="I80">
        <f t="shared" si="11"/>
        <v>1602</v>
      </c>
      <c r="N80" s="67">
        <v>78</v>
      </c>
      <c r="O80" s="25">
        <v>1602</v>
      </c>
      <c r="P80" s="25">
        <v>1602</v>
      </c>
      <c r="Q80" s="25" t="s">
        <v>82</v>
      </c>
      <c r="R80" s="63">
        <v>0.05</v>
      </c>
      <c r="T80" s="36">
        <v>78</v>
      </c>
      <c r="U80" s="36">
        <v>1602</v>
      </c>
      <c r="V80" s="36">
        <v>1602</v>
      </c>
      <c r="W80" s="36" t="s">
        <v>82</v>
      </c>
      <c r="X80" s="38">
        <v>0.05</v>
      </c>
    </row>
    <row r="81" spans="2:24" x14ac:dyDescent="0.2">
      <c r="B81" s="36">
        <f t="shared" si="6"/>
        <v>79</v>
      </c>
      <c r="C81" s="36">
        <f t="shared" si="7"/>
        <v>1611</v>
      </c>
      <c r="D81" s="36">
        <f t="shared" si="8"/>
        <v>1611</v>
      </c>
      <c r="E81" s="36" t="str">
        <f t="shared" si="9"/>
        <v>Davenport</v>
      </c>
      <c r="F81" s="38">
        <f t="shared" si="10"/>
        <v>0.05</v>
      </c>
      <c r="H81">
        <f t="shared" si="11"/>
        <v>1611</v>
      </c>
      <c r="I81">
        <f t="shared" si="11"/>
        <v>1611</v>
      </c>
      <c r="N81" s="67">
        <v>79</v>
      </c>
      <c r="O81" s="25">
        <v>1611</v>
      </c>
      <c r="P81" s="25">
        <v>1611</v>
      </c>
      <c r="Q81" s="25" t="s">
        <v>83</v>
      </c>
      <c r="R81" s="63">
        <v>0.05</v>
      </c>
      <c r="T81" s="36">
        <v>79</v>
      </c>
      <c r="U81" s="36">
        <v>1611</v>
      </c>
      <c r="V81" s="36">
        <v>1611</v>
      </c>
      <c r="W81" s="36" t="s">
        <v>83</v>
      </c>
      <c r="X81" s="38">
        <v>0.05</v>
      </c>
    </row>
    <row r="82" spans="2:24" x14ac:dyDescent="0.2">
      <c r="B82" s="36">
        <f t="shared" si="6"/>
        <v>80</v>
      </c>
      <c r="C82" s="36">
        <f t="shared" si="7"/>
        <v>1619</v>
      </c>
      <c r="D82" s="36">
        <f t="shared" si="8"/>
        <v>1619</v>
      </c>
      <c r="E82" s="36" t="str">
        <f t="shared" si="9"/>
        <v>Davis County</v>
      </c>
      <c r="F82" s="38">
        <f t="shared" si="10"/>
        <v>0.05</v>
      </c>
      <c r="H82">
        <f t="shared" si="11"/>
        <v>1619</v>
      </c>
      <c r="I82">
        <f t="shared" si="11"/>
        <v>1619</v>
      </c>
      <c r="N82" s="67">
        <v>80</v>
      </c>
      <c r="O82" s="25">
        <v>1619</v>
      </c>
      <c r="P82" s="25">
        <v>1619</v>
      </c>
      <c r="Q82" s="25" t="s">
        <v>84</v>
      </c>
      <c r="R82" s="63">
        <v>0.05</v>
      </c>
      <c r="T82" s="36">
        <v>80</v>
      </c>
      <c r="U82" s="36">
        <v>1619</v>
      </c>
      <c r="V82" s="36">
        <v>1619</v>
      </c>
      <c r="W82" s="36" t="s">
        <v>84</v>
      </c>
      <c r="X82" s="38">
        <v>0.05</v>
      </c>
    </row>
    <row r="83" spans="2:24" x14ac:dyDescent="0.2">
      <c r="B83" s="36">
        <f t="shared" si="6"/>
        <v>81</v>
      </c>
      <c r="C83" s="36">
        <f t="shared" si="7"/>
        <v>1638</v>
      </c>
      <c r="D83" s="36">
        <f t="shared" si="8"/>
        <v>1638</v>
      </c>
      <c r="E83" s="36" t="str">
        <f t="shared" si="9"/>
        <v>Decorah</v>
      </c>
      <c r="F83" s="38">
        <f t="shared" si="10"/>
        <v>0.05</v>
      </c>
      <c r="H83">
        <f t="shared" si="11"/>
        <v>1638</v>
      </c>
      <c r="I83">
        <f t="shared" si="11"/>
        <v>1638</v>
      </c>
      <c r="N83" s="67">
        <v>81</v>
      </c>
      <c r="O83" s="25">
        <v>1638</v>
      </c>
      <c r="P83" s="25">
        <v>1638</v>
      </c>
      <c r="Q83" s="25" t="s">
        <v>750</v>
      </c>
      <c r="R83" s="63">
        <v>0.05</v>
      </c>
      <c r="T83" s="36">
        <v>81</v>
      </c>
      <c r="U83" s="36">
        <v>1638</v>
      </c>
      <c r="V83" s="36">
        <v>1638</v>
      </c>
      <c r="W83" s="36" t="s">
        <v>750</v>
      </c>
      <c r="X83" s="38">
        <v>0.05</v>
      </c>
    </row>
    <row r="84" spans="2:24" x14ac:dyDescent="0.2">
      <c r="B84" s="36">
        <f t="shared" si="6"/>
        <v>82</v>
      </c>
      <c r="C84" s="36">
        <f t="shared" si="7"/>
        <v>1675</v>
      </c>
      <c r="D84" s="36">
        <f t="shared" si="8"/>
        <v>1675</v>
      </c>
      <c r="E84" s="36" t="str">
        <f t="shared" si="9"/>
        <v>Delwood</v>
      </c>
      <c r="F84" s="38">
        <f t="shared" si="10"/>
        <v>2.5000000000000001E-2</v>
      </c>
      <c r="H84">
        <f t="shared" si="11"/>
        <v>1675</v>
      </c>
      <c r="I84">
        <f t="shared" si="11"/>
        <v>1675</v>
      </c>
      <c r="N84" s="67">
        <v>82</v>
      </c>
      <c r="O84" s="25">
        <v>1675</v>
      </c>
      <c r="P84" s="25">
        <v>1675</v>
      </c>
      <c r="Q84" s="25" t="s">
        <v>85</v>
      </c>
      <c r="R84" s="63">
        <v>2.5000000000000001E-2</v>
      </c>
      <c r="T84" s="36">
        <v>82</v>
      </c>
      <c r="U84" s="36">
        <v>1675</v>
      </c>
      <c r="V84" s="36">
        <v>1675</v>
      </c>
      <c r="W84" s="36" t="s">
        <v>85</v>
      </c>
      <c r="X84" s="38">
        <v>2.5000000000000001E-2</v>
      </c>
    </row>
    <row r="85" spans="2:24" x14ac:dyDescent="0.2">
      <c r="B85" s="36">
        <f t="shared" si="6"/>
        <v>83</v>
      </c>
      <c r="C85" s="36">
        <f t="shared" si="7"/>
        <v>1701</v>
      </c>
      <c r="D85" s="36">
        <f t="shared" si="8"/>
        <v>1701</v>
      </c>
      <c r="E85" s="36" t="str">
        <f t="shared" si="9"/>
        <v>Denison</v>
      </c>
      <c r="F85" s="38">
        <f t="shared" si="10"/>
        <v>2.5000000000000001E-2</v>
      </c>
      <c r="H85">
        <f t="shared" si="11"/>
        <v>1701</v>
      </c>
      <c r="I85">
        <f t="shared" si="11"/>
        <v>1701</v>
      </c>
      <c r="N85" s="67">
        <v>83</v>
      </c>
      <c r="O85" s="25">
        <v>1701</v>
      </c>
      <c r="P85" s="25">
        <v>1701</v>
      </c>
      <c r="Q85" s="25" t="s">
        <v>86</v>
      </c>
      <c r="R85" s="63">
        <v>2.5000000000000001E-2</v>
      </c>
      <c r="T85" s="36">
        <v>83</v>
      </c>
      <c r="U85" s="36">
        <v>1701</v>
      </c>
      <c r="V85" s="36">
        <v>1701</v>
      </c>
      <c r="W85" s="36" t="s">
        <v>86</v>
      </c>
      <c r="X85" s="38">
        <v>2.5000000000000001E-2</v>
      </c>
    </row>
    <row r="86" spans="2:24" x14ac:dyDescent="0.2">
      <c r="B86" s="36">
        <f t="shared" si="6"/>
        <v>84</v>
      </c>
      <c r="C86" s="36">
        <f t="shared" si="7"/>
        <v>1719</v>
      </c>
      <c r="D86" s="36">
        <f t="shared" si="8"/>
        <v>1719</v>
      </c>
      <c r="E86" s="36" t="str">
        <f t="shared" si="9"/>
        <v>Denver</v>
      </c>
      <c r="F86" s="38">
        <f t="shared" si="10"/>
        <v>3.7999999999999999E-2</v>
      </c>
      <c r="H86">
        <f t="shared" si="11"/>
        <v>1719</v>
      </c>
      <c r="I86">
        <f t="shared" si="11"/>
        <v>1719</v>
      </c>
      <c r="N86" s="67">
        <v>84</v>
      </c>
      <c r="O86" s="25">
        <v>1719</v>
      </c>
      <c r="P86" s="25">
        <v>1719</v>
      </c>
      <c r="Q86" s="25" t="s">
        <v>87</v>
      </c>
      <c r="R86" s="63">
        <v>3.7999999999999999E-2</v>
      </c>
      <c r="T86" s="36">
        <v>84</v>
      </c>
      <c r="U86" s="36">
        <v>1719</v>
      </c>
      <c r="V86" s="36">
        <v>1719</v>
      </c>
      <c r="W86" s="36" t="s">
        <v>87</v>
      </c>
      <c r="X86" s="38">
        <v>3.7999999999999999E-2</v>
      </c>
    </row>
    <row r="87" spans="2:24" x14ac:dyDescent="0.2">
      <c r="B87" s="36">
        <f t="shared" si="6"/>
        <v>85</v>
      </c>
      <c r="C87" s="36">
        <f t="shared" si="7"/>
        <v>1737</v>
      </c>
      <c r="D87" s="36">
        <f t="shared" si="8"/>
        <v>1737</v>
      </c>
      <c r="E87" s="36" t="str">
        <f t="shared" si="9"/>
        <v>Des Moines</v>
      </c>
      <c r="F87" s="38">
        <f t="shared" si="10"/>
        <v>0.05</v>
      </c>
      <c r="H87">
        <f t="shared" si="11"/>
        <v>1737</v>
      </c>
      <c r="I87">
        <f t="shared" si="11"/>
        <v>1737</v>
      </c>
      <c r="N87" s="67">
        <v>85</v>
      </c>
      <c r="O87" s="25">
        <v>1737</v>
      </c>
      <c r="P87" s="25">
        <v>1737</v>
      </c>
      <c r="Q87" s="25" t="s">
        <v>751</v>
      </c>
      <c r="R87" s="63">
        <v>0.05</v>
      </c>
      <c r="T87" s="36">
        <v>85</v>
      </c>
      <c r="U87" s="36">
        <v>1737</v>
      </c>
      <c r="V87" s="36">
        <v>1737</v>
      </c>
      <c r="W87" s="36" t="s">
        <v>751</v>
      </c>
      <c r="X87" s="38">
        <v>0.05</v>
      </c>
    </row>
    <row r="88" spans="2:24" x14ac:dyDescent="0.2">
      <c r="B88" s="36">
        <f t="shared" si="6"/>
        <v>86</v>
      </c>
      <c r="C88" s="36">
        <f t="shared" si="7"/>
        <v>1782</v>
      </c>
      <c r="D88" s="36">
        <f t="shared" si="8"/>
        <v>1782</v>
      </c>
      <c r="E88" s="36" t="str">
        <f t="shared" si="9"/>
        <v>Diagonal</v>
      </c>
      <c r="F88" s="38">
        <f t="shared" si="10"/>
        <v>0.05</v>
      </c>
      <c r="H88">
        <f t="shared" si="11"/>
        <v>1782</v>
      </c>
      <c r="I88">
        <f t="shared" si="11"/>
        <v>1782</v>
      </c>
      <c r="N88" s="67">
        <v>86</v>
      </c>
      <c r="O88" s="25">
        <v>1782</v>
      </c>
      <c r="P88" s="25">
        <v>1782</v>
      </c>
      <c r="Q88" s="25" t="s">
        <v>89</v>
      </c>
      <c r="R88" s="63">
        <v>0.05</v>
      </c>
      <c r="T88" s="36">
        <v>86</v>
      </c>
      <c r="U88" s="36">
        <v>1782</v>
      </c>
      <c r="V88" s="36">
        <v>1782</v>
      </c>
      <c r="W88" s="36" t="s">
        <v>89</v>
      </c>
      <c r="X88" s="38">
        <v>0.05</v>
      </c>
    </row>
    <row r="89" spans="2:24" x14ac:dyDescent="0.2">
      <c r="B89" s="36">
        <f t="shared" si="6"/>
        <v>87</v>
      </c>
      <c r="C89" s="36">
        <f t="shared" si="7"/>
        <v>1791</v>
      </c>
      <c r="D89" s="36">
        <f t="shared" si="8"/>
        <v>1791</v>
      </c>
      <c r="E89" s="36" t="str">
        <f t="shared" si="9"/>
        <v>Dike-New Hartford</v>
      </c>
      <c r="F89" s="38">
        <f t="shared" si="10"/>
        <v>2.5000000000000001E-2</v>
      </c>
      <c r="H89">
        <f t="shared" si="11"/>
        <v>1791</v>
      </c>
      <c r="I89">
        <f t="shared" si="11"/>
        <v>1791</v>
      </c>
      <c r="N89" s="67">
        <v>87</v>
      </c>
      <c r="O89" s="25">
        <v>1791</v>
      </c>
      <c r="P89" s="25">
        <v>1791</v>
      </c>
      <c r="Q89" s="25" t="s">
        <v>90</v>
      </c>
      <c r="R89" s="63">
        <v>2.5000000000000001E-2</v>
      </c>
      <c r="T89" s="36">
        <v>87</v>
      </c>
      <c r="U89" s="36">
        <v>1791</v>
      </c>
      <c r="V89" s="36">
        <v>1791</v>
      </c>
      <c r="W89" s="36" t="s">
        <v>90</v>
      </c>
      <c r="X89" s="38">
        <v>2.5000000000000001E-2</v>
      </c>
    </row>
    <row r="90" spans="2:24" x14ac:dyDescent="0.2">
      <c r="B90" s="36">
        <f t="shared" si="6"/>
        <v>88</v>
      </c>
      <c r="C90" s="36">
        <f t="shared" si="7"/>
        <v>1863</v>
      </c>
      <c r="D90" s="36">
        <f t="shared" si="8"/>
        <v>1863</v>
      </c>
      <c r="E90" s="36" t="str">
        <f t="shared" si="9"/>
        <v>Dubuque</v>
      </c>
      <c r="F90" s="38">
        <f t="shared" si="10"/>
        <v>0.05</v>
      </c>
      <c r="H90">
        <f t="shared" si="11"/>
        <v>1863</v>
      </c>
      <c r="I90">
        <f t="shared" si="11"/>
        <v>1863</v>
      </c>
      <c r="N90" s="67">
        <v>88</v>
      </c>
      <c r="O90" s="25">
        <v>1863</v>
      </c>
      <c r="P90" s="25">
        <v>1863</v>
      </c>
      <c r="Q90" s="25" t="s">
        <v>92</v>
      </c>
      <c r="R90" s="63">
        <v>0.05</v>
      </c>
      <c r="T90" s="36">
        <v>88</v>
      </c>
      <c r="U90" s="36">
        <v>1863</v>
      </c>
      <c r="V90" s="36">
        <v>1863</v>
      </c>
      <c r="W90" s="36" t="s">
        <v>92</v>
      </c>
      <c r="X90" s="38">
        <v>0.05</v>
      </c>
    </row>
    <row r="91" spans="2:24" x14ac:dyDescent="0.2">
      <c r="B91" s="36">
        <f t="shared" si="6"/>
        <v>89</v>
      </c>
      <c r="C91" s="36">
        <f t="shared" si="7"/>
        <v>1908</v>
      </c>
      <c r="D91" s="36">
        <f t="shared" si="8"/>
        <v>1908</v>
      </c>
      <c r="E91" s="36" t="str">
        <f t="shared" si="9"/>
        <v>Dunkerton</v>
      </c>
      <c r="F91" s="38">
        <f t="shared" si="10"/>
        <v>2.5000000000000001E-2</v>
      </c>
      <c r="H91">
        <f t="shared" si="11"/>
        <v>1908</v>
      </c>
      <c r="I91">
        <f t="shared" si="11"/>
        <v>1908</v>
      </c>
      <c r="N91" s="67">
        <v>89</v>
      </c>
      <c r="O91" s="25">
        <v>1908</v>
      </c>
      <c r="P91" s="25">
        <v>1908</v>
      </c>
      <c r="Q91" s="25" t="s">
        <v>93</v>
      </c>
      <c r="R91" s="63">
        <v>2.5000000000000001E-2</v>
      </c>
      <c r="T91" s="36">
        <v>89</v>
      </c>
      <c r="U91" s="36">
        <v>1908</v>
      </c>
      <c r="V91" s="36">
        <v>1908</v>
      </c>
      <c r="W91" s="36" t="s">
        <v>93</v>
      </c>
      <c r="X91" s="38">
        <v>2.5000000000000001E-2</v>
      </c>
    </row>
    <row r="92" spans="2:24" x14ac:dyDescent="0.2">
      <c r="B92" s="36">
        <f t="shared" si="6"/>
        <v>90</v>
      </c>
      <c r="C92" s="36">
        <f t="shared" si="7"/>
        <v>1926</v>
      </c>
      <c r="D92" s="36">
        <f t="shared" si="8"/>
        <v>1926</v>
      </c>
      <c r="E92" s="36" t="str">
        <f t="shared" si="9"/>
        <v>Durant</v>
      </c>
      <c r="F92" s="38">
        <f t="shared" si="10"/>
        <v>3.5999999999999997E-2</v>
      </c>
      <c r="H92">
        <f t="shared" si="11"/>
        <v>1926</v>
      </c>
      <c r="I92">
        <f t="shared" si="11"/>
        <v>1926</v>
      </c>
      <c r="N92" s="67">
        <v>90</v>
      </c>
      <c r="O92" s="25">
        <v>1926</v>
      </c>
      <c r="P92" s="25">
        <v>1926</v>
      </c>
      <c r="Q92" s="25" t="s">
        <v>95</v>
      </c>
      <c r="R92" s="63">
        <v>3.5999999999999997E-2</v>
      </c>
      <c r="T92" s="36">
        <v>90</v>
      </c>
      <c r="U92" s="36">
        <v>1926</v>
      </c>
      <c r="V92" s="36">
        <v>1926</v>
      </c>
      <c r="W92" s="36" t="s">
        <v>95</v>
      </c>
      <c r="X92" s="38">
        <v>3.5999999999999997E-2</v>
      </c>
    </row>
    <row r="93" spans="2:24" x14ac:dyDescent="0.2">
      <c r="B93" s="36">
        <f t="shared" si="6"/>
        <v>91</v>
      </c>
      <c r="C93" s="36">
        <f t="shared" si="7"/>
        <v>1944</v>
      </c>
      <c r="D93" s="36">
        <f t="shared" si="8"/>
        <v>1944</v>
      </c>
      <c r="E93" s="36" t="str">
        <f t="shared" si="9"/>
        <v>Eagle Grove</v>
      </c>
      <c r="F93" s="38">
        <f t="shared" si="10"/>
        <v>0.05</v>
      </c>
      <c r="H93">
        <f t="shared" si="11"/>
        <v>1944</v>
      </c>
      <c r="I93">
        <f t="shared" si="11"/>
        <v>1944</v>
      </c>
      <c r="N93" s="67">
        <v>91</v>
      </c>
      <c r="O93" s="25">
        <v>1944</v>
      </c>
      <c r="P93" s="25">
        <v>1944</v>
      </c>
      <c r="Q93" s="25" t="s">
        <v>96</v>
      </c>
      <c r="R93" s="63">
        <v>0.05</v>
      </c>
      <c r="T93" s="36">
        <v>91</v>
      </c>
      <c r="U93" s="36">
        <v>1944</v>
      </c>
      <c r="V93" s="36">
        <v>1944</v>
      </c>
      <c r="W93" s="36" t="s">
        <v>96</v>
      </c>
      <c r="X93" s="38">
        <v>0.05</v>
      </c>
    </row>
    <row r="94" spans="2:24" x14ac:dyDescent="0.2">
      <c r="B94" s="36">
        <f t="shared" si="6"/>
        <v>92</v>
      </c>
      <c r="C94" s="36">
        <f t="shared" si="7"/>
        <v>1953</v>
      </c>
      <c r="D94" s="36">
        <f t="shared" si="8"/>
        <v>1953</v>
      </c>
      <c r="E94" s="36" t="str">
        <f t="shared" si="9"/>
        <v>Earlham</v>
      </c>
      <c r="F94" s="38">
        <f t="shared" si="10"/>
        <v>3.9E-2</v>
      </c>
      <c r="H94">
        <f t="shared" si="11"/>
        <v>1953</v>
      </c>
      <c r="I94">
        <f t="shared" si="11"/>
        <v>1953</v>
      </c>
      <c r="N94" s="67">
        <v>92</v>
      </c>
      <c r="O94" s="25">
        <v>1953</v>
      </c>
      <c r="P94" s="25">
        <v>1953</v>
      </c>
      <c r="Q94" s="25" t="s">
        <v>97</v>
      </c>
      <c r="R94" s="63">
        <v>3.9E-2</v>
      </c>
      <c r="T94" s="36">
        <v>92</v>
      </c>
      <c r="U94" s="36">
        <v>1953</v>
      </c>
      <c r="V94" s="36">
        <v>1953</v>
      </c>
      <c r="W94" s="36" t="s">
        <v>97</v>
      </c>
      <c r="X94" s="38">
        <v>3.9E-2</v>
      </c>
    </row>
    <row r="95" spans="2:24" x14ac:dyDescent="0.2">
      <c r="B95" s="36">
        <f t="shared" si="6"/>
        <v>93</v>
      </c>
      <c r="C95" s="36">
        <f t="shared" si="7"/>
        <v>1963</v>
      </c>
      <c r="D95" s="36">
        <f t="shared" si="8"/>
        <v>1963</v>
      </c>
      <c r="E95" s="36" t="str">
        <f t="shared" si="9"/>
        <v>East Buchanan</v>
      </c>
      <c r="F95" s="38">
        <f t="shared" si="10"/>
        <v>3.3000000000000002E-2</v>
      </c>
      <c r="H95">
        <f t="shared" si="11"/>
        <v>1963</v>
      </c>
      <c r="I95">
        <f t="shared" si="11"/>
        <v>1963</v>
      </c>
      <c r="N95" s="67">
        <v>93</v>
      </c>
      <c r="O95" s="25">
        <v>1963</v>
      </c>
      <c r="P95" s="25">
        <v>1963</v>
      </c>
      <c r="Q95" s="25" t="s">
        <v>98</v>
      </c>
      <c r="R95" s="63">
        <v>3.3000000000000002E-2</v>
      </c>
      <c r="T95" s="36">
        <v>93</v>
      </c>
      <c r="U95" s="36">
        <v>1963</v>
      </c>
      <c r="V95" s="36">
        <v>1963</v>
      </c>
      <c r="W95" s="36" t="s">
        <v>98</v>
      </c>
      <c r="X95" s="38">
        <v>3.3000000000000002E-2</v>
      </c>
    </row>
    <row r="96" spans="2:24" x14ac:dyDescent="0.2">
      <c r="B96" s="36">
        <f t="shared" si="6"/>
        <v>94</v>
      </c>
      <c r="C96" s="36">
        <f t="shared" si="7"/>
        <v>3582</v>
      </c>
      <c r="D96" s="36">
        <f t="shared" si="8"/>
        <v>1968</v>
      </c>
      <c r="E96" s="36" t="str">
        <f t="shared" si="9"/>
        <v>East Marshall</v>
      </c>
      <c r="F96" s="38">
        <f t="shared" si="10"/>
        <v>0.05</v>
      </c>
      <c r="H96">
        <f t="shared" si="11"/>
        <v>3582</v>
      </c>
      <c r="I96">
        <f t="shared" si="11"/>
        <v>1968</v>
      </c>
      <c r="N96" s="67">
        <v>94</v>
      </c>
      <c r="O96" s="25">
        <v>3582</v>
      </c>
      <c r="P96" s="25">
        <v>1968</v>
      </c>
      <c r="Q96" s="25" t="s">
        <v>160</v>
      </c>
      <c r="R96" s="63">
        <v>0.05</v>
      </c>
      <c r="T96" s="36">
        <v>94</v>
      </c>
      <c r="U96" s="36">
        <v>3582</v>
      </c>
      <c r="V96" s="36">
        <v>1968</v>
      </c>
      <c r="W96" s="36" t="s">
        <v>160</v>
      </c>
      <c r="X96" s="38">
        <v>0.05</v>
      </c>
    </row>
    <row r="97" spans="2:24" x14ac:dyDescent="0.2">
      <c r="B97" s="36">
        <f t="shared" si="6"/>
        <v>95</v>
      </c>
      <c r="C97" s="36">
        <f t="shared" si="7"/>
        <v>3978</v>
      </c>
      <c r="D97" s="36">
        <f t="shared" si="8"/>
        <v>3978</v>
      </c>
      <c r="E97" s="36" t="str">
        <f t="shared" si="9"/>
        <v>East Mills</v>
      </c>
      <c r="F97" s="38">
        <f t="shared" si="10"/>
        <v>0.05</v>
      </c>
      <c r="H97">
        <f t="shared" si="11"/>
        <v>3978</v>
      </c>
      <c r="I97">
        <f t="shared" si="11"/>
        <v>3978</v>
      </c>
      <c r="N97" s="67">
        <v>95</v>
      </c>
      <c r="O97" s="25">
        <v>3978</v>
      </c>
      <c r="P97" s="25">
        <v>3978</v>
      </c>
      <c r="Q97" s="25" t="s">
        <v>173</v>
      </c>
      <c r="R97" s="63">
        <v>0.05</v>
      </c>
      <c r="T97" s="36">
        <v>95</v>
      </c>
      <c r="U97" s="36">
        <v>3978</v>
      </c>
      <c r="V97" s="36">
        <v>3978</v>
      </c>
      <c r="W97" s="36" t="s">
        <v>173</v>
      </c>
      <c r="X97" s="38">
        <v>0.05</v>
      </c>
    </row>
    <row r="98" spans="2:24" x14ac:dyDescent="0.2">
      <c r="B98" s="36">
        <f t="shared" si="6"/>
        <v>96</v>
      </c>
      <c r="C98" s="36">
        <f t="shared" si="7"/>
        <v>6741</v>
      </c>
      <c r="D98" s="36">
        <f t="shared" si="8"/>
        <v>6741</v>
      </c>
      <c r="E98" s="36" t="str">
        <f t="shared" si="9"/>
        <v>East Sac County</v>
      </c>
      <c r="F98" s="38">
        <f t="shared" si="10"/>
        <v>4.9000000000000002E-2</v>
      </c>
      <c r="H98">
        <f t="shared" si="11"/>
        <v>6741</v>
      </c>
      <c r="I98">
        <f t="shared" si="11"/>
        <v>6741</v>
      </c>
      <c r="N98" s="67">
        <v>96</v>
      </c>
      <c r="O98" s="25">
        <v>6741</v>
      </c>
      <c r="P98" s="25">
        <v>6741</v>
      </c>
      <c r="Q98" s="25" t="s">
        <v>298</v>
      </c>
      <c r="R98" s="63">
        <v>4.9000000000000002E-2</v>
      </c>
      <c r="T98" s="36">
        <v>96</v>
      </c>
      <c r="U98" s="36">
        <v>6741</v>
      </c>
      <c r="V98" s="36">
        <v>6741</v>
      </c>
      <c r="W98" s="36" t="s">
        <v>298</v>
      </c>
      <c r="X98" s="38">
        <v>4.9000000000000002E-2</v>
      </c>
    </row>
    <row r="99" spans="2:24" x14ac:dyDescent="0.2">
      <c r="B99" s="36">
        <f t="shared" si="6"/>
        <v>97</v>
      </c>
      <c r="C99" s="36">
        <f t="shared" si="7"/>
        <v>1970</v>
      </c>
      <c r="D99" s="36">
        <f t="shared" si="8"/>
        <v>1970</v>
      </c>
      <c r="E99" s="36" t="str">
        <f t="shared" si="9"/>
        <v>East Union</v>
      </c>
      <c r="F99" s="38">
        <f t="shared" si="10"/>
        <v>0.05</v>
      </c>
      <c r="H99">
        <f t="shared" si="11"/>
        <v>1970</v>
      </c>
      <c r="I99">
        <f t="shared" si="11"/>
        <v>1970</v>
      </c>
      <c r="N99" s="67">
        <v>97</v>
      </c>
      <c r="O99" s="25">
        <v>1970</v>
      </c>
      <c r="P99" s="25">
        <v>1970</v>
      </c>
      <c r="Q99" s="25" t="s">
        <v>100</v>
      </c>
      <c r="R99" s="63">
        <v>0.05</v>
      </c>
      <c r="T99" s="36">
        <v>97</v>
      </c>
      <c r="U99" s="36">
        <v>1970</v>
      </c>
      <c r="V99" s="36">
        <v>1970</v>
      </c>
      <c r="W99" s="36" t="s">
        <v>100</v>
      </c>
      <c r="X99" s="38">
        <v>0.05</v>
      </c>
    </row>
    <row r="100" spans="2:24" x14ac:dyDescent="0.2">
      <c r="B100" s="36">
        <f t="shared" si="6"/>
        <v>98</v>
      </c>
      <c r="C100" s="36">
        <f t="shared" si="7"/>
        <v>1972</v>
      </c>
      <c r="D100" s="36">
        <f t="shared" si="8"/>
        <v>1972</v>
      </c>
      <c r="E100" s="36" t="str">
        <f t="shared" si="9"/>
        <v>Eastern Allamakee</v>
      </c>
      <c r="F100" s="38">
        <f t="shared" si="10"/>
        <v>4.1000000000000002E-2</v>
      </c>
      <c r="H100">
        <f t="shared" si="11"/>
        <v>1972</v>
      </c>
      <c r="I100">
        <f t="shared" si="11"/>
        <v>1972</v>
      </c>
      <c r="N100" s="67">
        <v>98</v>
      </c>
      <c r="O100" s="25">
        <v>1972</v>
      </c>
      <c r="P100" s="25">
        <v>1972</v>
      </c>
      <c r="Q100" s="25" t="s">
        <v>101</v>
      </c>
      <c r="R100" s="63">
        <v>4.1000000000000002E-2</v>
      </c>
      <c r="T100" s="36">
        <v>98</v>
      </c>
      <c r="U100" s="36">
        <v>1972</v>
      </c>
      <c r="V100" s="36">
        <v>1972</v>
      </c>
      <c r="W100" s="36" t="s">
        <v>101</v>
      </c>
      <c r="X100" s="38">
        <v>4.1000000000000002E-2</v>
      </c>
    </row>
    <row r="101" spans="2:24" x14ac:dyDescent="0.2">
      <c r="B101" s="36">
        <f t="shared" si="6"/>
        <v>99</v>
      </c>
      <c r="C101" s="36">
        <f t="shared" si="7"/>
        <v>1965</v>
      </c>
      <c r="D101" s="36">
        <f t="shared" si="8"/>
        <v>1965</v>
      </c>
      <c r="E101" s="36" t="str">
        <f t="shared" si="9"/>
        <v>Easton Valley</v>
      </c>
      <c r="F101" s="38">
        <f t="shared" si="10"/>
        <v>0.05</v>
      </c>
      <c r="H101">
        <f t="shared" si="11"/>
        <v>1965</v>
      </c>
      <c r="I101">
        <f t="shared" si="11"/>
        <v>1965</v>
      </c>
      <c r="N101" s="67">
        <v>99</v>
      </c>
      <c r="O101" s="25">
        <v>1965</v>
      </c>
      <c r="P101" s="25">
        <v>1965</v>
      </c>
      <c r="Q101" s="25" t="s">
        <v>684</v>
      </c>
      <c r="R101" s="63">
        <v>0.05</v>
      </c>
      <c r="T101" s="36">
        <v>99</v>
      </c>
      <c r="U101" s="36">
        <v>1965</v>
      </c>
      <c r="V101" s="36">
        <v>1965</v>
      </c>
      <c r="W101" s="36" t="s">
        <v>684</v>
      </c>
      <c r="X101" s="38">
        <v>0.05</v>
      </c>
    </row>
    <row r="102" spans="2:24" x14ac:dyDescent="0.2">
      <c r="B102" s="36">
        <f t="shared" si="6"/>
        <v>100</v>
      </c>
      <c r="C102" s="36">
        <f t="shared" si="7"/>
        <v>657</v>
      </c>
      <c r="D102" s="36">
        <f t="shared" si="8"/>
        <v>657</v>
      </c>
      <c r="E102" s="36" t="str">
        <f t="shared" si="9"/>
        <v>Eddyville-Blakesburg-Fremont</v>
      </c>
      <c r="F102" s="38">
        <f t="shared" si="10"/>
        <v>0.05</v>
      </c>
      <c r="H102">
        <f t="shared" si="11"/>
        <v>657</v>
      </c>
      <c r="I102">
        <f t="shared" si="11"/>
        <v>657</v>
      </c>
      <c r="N102" s="67">
        <v>100</v>
      </c>
      <c r="O102" s="25">
        <v>657</v>
      </c>
      <c r="P102" s="25">
        <v>657</v>
      </c>
      <c r="Q102" s="25" t="s">
        <v>719</v>
      </c>
      <c r="R102" s="63">
        <v>0.05</v>
      </c>
      <c r="T102" s="36">
        <v>100</v>
      </c>
      <c r="U102" s="36">
        <v>657</v>
      </c>
      <c r="V102" s="36">
        <v>657</v>
      </c>
      <c r="W102" s="36" t="s">
        <v>719</v>
      </c>
      <c r="X102" s="38">
        <v>0.05</v>
      </c>
    </row>
    <row r="103" spans="2:24" x14ac:dyDescent="0.2">
      <c r="B103" s="36">
        <f t="shared" si="6"/>
        <v>101</v>
      </c>
      <c r="C103" s="36">
        <f t="shared" si="7"/>
        <v>1989</v>
      </c>
      <c r="D103" s="36">
        <f t="shared" si="8"/>
        <v>1989</v>
      </c>
      <c r="E103" s="36" t="str">
        <f t="shared" si="9"/>
        <v>Edgewood-Colesburg</v>
      </c>
      <c r="F103" s="38">
        <f t="shared" si="10"/>
        <v>4.1000000000000002E-2</v>
      </c>
      <c r="H103">
        <f t="shared" si="11"/>
        <v>1989</v>
      </c>
      <c r="I103">
        <f t="shared" si="11"/>
        <v>1989</v>
      </c>
      <c r="N103" s="67">
        <v>101</v>
      </c>
      <c r="O103" s="25">
        <v>1989</v>
      </c>
      <c r="P103" s="25">
        <v>1989</v>
      </c>
      <c r="Q103" s="25" t="s">
        <v>103</v>
      </c>
      <c r="R103" s="63">
        <v>4.1000000000000002E-2</v>
      </c>
      <c r="T103" s="36">
        <v>101</v>
      </c>
      <c r="U103" s="36">
        <v>1989</v>
      </c>
      <c r="V103" s="36">
        <v>1989</v>
      </c>
      <c r="W103" s="36" t="s">
        <v>103</v>
      </c>
      <c r="X103" s="38">
        <v>4.1000000000000002E-2</v>
      </c>
    </row>
    <row r="104" spans="2:24" x14ac:dyDescent="0.2">
      <c r="B104" s="36">
        <f t="shared" si="6"/>
        <v>102</v>
      </c>
      <c r="C104" s="36">
        <f t="shared" si="7"/>
        <v>2007</v>
      </c>
      <c r="D104" s="36">
        <f t="shared" si="8"/>
        <v>2007</v>
      </c>
      <c r="E104" s="36" t="str">
        <f t="shared" si="9"/>
        <v>Eldora-New Providence</v>
      </c>
      <c r="F104" s="38">
        <f t="shared" si="10"/>
        <v>0.05</v>
      </c>
      <c r="H104">
        <f t="shared" si="11"/>
        <v>2007</v>
      </c>
      <c r="I104">
        <f t="shared" si="11"/>
        <v>2007</v>
      </c>
      <c r="N104" s="67">
        <v>102</v>
      </c>
      <c r="O104" s="25">
        <v>2007</v>
      </c>
      <c r="P104" s="25">
        <v>2007</v>
      </c>
      <c r="Q104" s="25" t="s">
        <v>104</v>
      </c>
      <c r="R104" s="63">
        <v>0.05</v>
      </c>
      <c r="T104" s="36">
        <v>102</v>
      </c>
      <c r="U104" s="36">
        <v>2007</v>
      </c>
      <c r="V104" s="36">
        <v>2007</v>
      </c>
      <c r="W104" s="36" t="s">
        <v>104</v>
      </c>
      <c r="X104" s="38">
        <v>0.05</v>
      </c>
    </row>
    <row r="105" spans="2:24" x14ac:dyDescent="0.2">
      <c r="B105" s="36">
        <f t="shared" si="6"/>
        <v>103</v>
      </c>
      <c r="C105" s="36">
        <f t="shared" si="7"/>
        <v>2088</v>
      </c>
      <c r="D105" s="36">
        <f t="shared" si="8"/>
        <v>2088</v>
      </c>
      <c r="E105" s="36" t="str">
        <f t="shared" si="9"/>
        <v>Emmetsburg</v>
      </c>
      <c r="F105" s="38">
        <f t="shared" si="10"/>
        <v>0.05</v>
      </c>
      <c r="H105">
        <f t="shared" si="11"/>
        <v>2088</v>
      </c>
      <c r="I105">
        <f t="shared" si="11"/>
        <v>2088</v>
      </c>
      <c r="N105" s="67">
        <v>103</v>
      </c>
      <c r="O105" s="25">
        <v>2088</v>
      </c>
      <c r="P105" s="25">
        <v>2088</v>
      </c>
      <c r="Q105" s="25" t="s">
        <v>106</v>
      </c>
      <c r="R105" s="63">
        <v>0.05</v>
      </c>
      <c r="T105" s="36">
        <v>103</v>
      </c>
      <c r="U105" s="36">
        <v>2088</v>
      </c>
      <c r="V105" s="36">
        <v>2088</v>
      </c>
      <c r="W105" s="36" t="s">
        <v>106</v>
      </c>
      <c r="X105" s="38">
        <v>0.05</v>
      </c>
    </row>
    <row r="106" spans="2:24" x14ac:dyDescent="0.2">
      <c r="B106" s="36">
        <f t="shared" si="6"/>
        <v>104</v>
      </c>
      <c r="C106" s="36">
        <f t="shared" si="7"/>
        <v>2097</v>
      </c>
      <c r="D106" s="36">
        <f t="shared" si="8"/>
        <v>2097</v>
      </c>
      <c r="E106" s="36" t="str">
        <f t="shared" si="9"/>
        <v>English Valleys</v>
      </c>
      <c r="F106" s="38">
        <f t="shared" si="10"/>
        <v>0.05</v>
      </c>
      <c r="H106">
        <f t="shared" si="11"/>
        <v>2097</v>
      </c>
      <c r="I106">
        <f t="shared" si="11"/>
        <v>2097</v>
      </c>
      <c r="N106" s="67">
        <v>104</v>
      </c>
      <c r="O106" s="25">
        <v>2097</v>
      </c>
      <c r="P106" s="25">
        <v>2097</v>
      </c>
      <c r="Q106" s="25" t="s">
        <v>107</v>
      </c>
      <c r="R106" s="63">
        <v>0.05</v>
      </c>
      <c r="T106" s="36">
        <v>104</v>
      </c>
      <c r="U106" s="36">
        <v>2097</v>
      </c>
      <c r="V106" s="36">
        <v>2097</v>
      </c>
      <c r="W106" s="36" t="s">
        <v>107</v>
      </c>
      <c r="X106" s="38">
        <v>0.05</v>
      </c>
    </row>
    <row r="107" spans="2:24" x14ac:dyDescent="0.2">
      <c r="B107" s="36">
        <f t="shared" si="6"/>
        <v>105</v>
      </c>
      <c r="C107" s="36">
        <f t="shared" si="7"/>
        <v>2113</v>
      </c>
      <c r="D107" s="36">
        <f t="shared" si="8"/>
        <v>2113</v>
      </c>
      <c r="E107" s="36" t="str">
        <f t="shared" si="9"/>
        <v>Essex</v>
      </c>
      <c r="F107" s="38">
        <f t="shared" si="10"/>
        <v>0.05</v>
      </c>
      <c r="H107">
        <f t="shared" si="11"/>
        <v>2113</v>
      </c>
      <c r="I107">
        <f t="shared" si="11"/>
        <v>2113</v>
      </c>
      <c r="N107" s="67">
        <v>105</v>
      </c>
      <c r="O107" s="25">
        <v>2113</v>
      </c>
      <c r="P107" s="25">
        <v>2113</v>
      </c>
      <c r="Q107" s="25" t="s">
        <v>108</v>
      </c>
      <c r="R107" s="63">
        <v>0.05</v>
      </c>
      <c r="T107" s="36">
        <v>105</v>
      </c>
      <c r="U107" s="36">
        <v>2113</v>
      </c>
      <c r="V107" s="36">
        <v>2113</v>
      </c>
      <c r="W107" s="36" t="s">
        <v>108</v>
      </c>
      <c r="X107" s="38">
        <v>0.05</v>
      </c>
    </row>
    <row r="108" spans="2:24" x14ac:dyDescent="0.2">
      <c r="B108" s="36">
        <f t="shared" si="6"/>
        <v>106</v>
      </c>
      <c r="C108" s="36">
        <f t="shared" si="7"/>
        <v>2124</v>
      </c>
      <c r="D108" s="36">
        <f t="shared" si="8"/>
        <v>2124</v>
      </c>
      <c r="E108" s="36" t="str">
        <f t="shared" si="9"/>
        <v>Estherville-Lincoln Central</v>
      </c>
      <c r="F108" s="38">
        <f t="shared" si="10"/>
        <v>3.7999999999999999E-2</v>
      </c>
      <c r="H108">
        <f t="shared" si="11"/>
        <v>2124</v>
      </c>
      <c r="I108">
        <f t="shared" si="11"/>
        <v>2124</v>
      </c>
      <c r="N108" s="67">
        <v>106</v>
      </c>
      <c r="O108" s="25">
        <v>2124</v>
      </c>
      <c r="P108" s="25">
        <v>2124</v>
      </c>
      <c r="Q108" s="25" t="s">
        <v>807</v>
      </c>
      <c r="R108" s="63">
        <v>3.7999999999999999E-2</v>
      </c>
      <c r="T108" s="36">
        <v>106</v>
      </c>
      <c r="U108" s="36">
        <v>2124</v>
      </c>
      <c r="V108" s="36">
        <v>2124</v>
      </c>
      <c r="W108" s="36" t="s">
        <v>793</v>
      </c>
      <c r="X108" s="38">
        <v>3.7999999999999999E-2</v>
      </c>
    </row>
    <row r="109" spans="2:24" x14ac:dyDescent="0.2">
      <c r="B109" s="36">
        <f t="shared" si="6"/>
        <v>107</v>
      </c>
      <c r="C109" s="36">
        <f t="shared" si="7"/>
        <v>2151</v>
      </c>
      <c r="D109" s="36">
        <f t="shared" si="8"/>
        <v>2151</v>
      </c>
      <c r="E109" s="36" t="str">
        <f t="shared" si="9"/>
        <v>Exira-Elk Horn-Kimballton</v>
      </c>
      <c r="F109" s="38">
        <f t="shared" si="10"/>
        <v>0.05</v>
      </c>
      <c r="H109">
        <f t="shared" si="11"/>
        <v>2151</v>
      </c>
      <c r="I109">
        <f t="shared" si="11"/>
        <v>2151</v>
      </c>
      <c r="N109" s="67">
        <v>107</v>
      </c>
      <c r="O109" s="25">
        <v>2151</v>
      </c>
      <c r="P109" s="25">
        <v>2151</v>
      </c>
      <c r="Q109" s="25" t="s">
        <v>800</v>
      </c>
      <c r="R109" s="63">
        <v>0.05</v>
      </c>
      <c r="T109" s="36">
        <v>107</v>
      </c>
      <c r="U109" s="36">
        <v>2151</v>
      </c>
      <c r="V109" s="36">
        <v>2151</v>
      </c>
      <c r="W109" s="36" t="s">
        <v>800</v>
      </c>
      <c r="X109" s="38">
        <v>0.05</v>
      </c>
    </row>
    <row r="110" spans="2:24" x14ac:dyDescent="0.2">
      <c r="B110" s="36">
        <f t="shared" si="6"/>
        <v>108</v>
      </c>
      <c r="C110" s="36">
        <f t="shared" si="7"/>
        <v>2169</v>
      </c>
      <c r="D110" s="36">
        <f t="shared" si="8"/>
        <v>2169</v>
      </c>
      <c r="E110" s="36" t="str">
        <f t="shared" si="9"/>
        <v>Fairfield</v>
      </c>
      <c r="F110" s="38">
        <f t="shared" si="10"/>
        <v>4.4999999999999998E-2</v>
      </c>
      <c r="H110">
        <f t="shared" si="11"/>
        <v>2169</v>
      </c>
      <c r="I110">
        <f t="shared" si="11"/>
        <v>2169</v>
      </c>
      <c r="N110" s="67">
        <v>108</v>
      </c>
      <c r="O110" s="25">
        <v>2169</v>
      </c>
      <c r="P110" s="25">
        <v>2169</v>
      </c>
      <c r="Q110" s="25" t="s">
        <v>109</v>
      </c>
      <c r="R110" s="63">
        <v>4.4999999999999998E-2</v>
      </c>
      <c r="T110" s="36">
        <v>108</v>
      </c>
      <c r="U110" s="36">
        <v>2169</v>
      </c>
      <c r="V110" s="36">
        <v>2169</v>
      </c>
      <c r="W110" s="36" t="s">
        <v>109</v>
      </c>
      <c r="X110" s="38">
        <v>4.4999999999999998E-2</v>
      </c>
    </row>
    <row r="111" spans="2:24" x14ac:dyDescent="0.2">
      <c r="B111" s="36">
        <f t="shared" si="6"/>
        <v>109</v>
      </c>
      <c r="C111" s="36">
        <f t="shared" si="7"/>
        <v>2295</v>
      </c>
      <c r="D111" s="36">
        <f t="shared" si="8"/>
        <v>2295</v>
      </c>
      <c r="E111" s="36" t="str">
        <f t="shared" si="9"/>
        <v>Forest City</v>
      </c>
      <c r="F111" s="38">
        <f t="shared" si="10"/>
        <v>0.05</v>
      </c>
      <c r="H111">
        <f t="shared" si="11"/>
        <v>2295</v>
      </c>
      <c r="I111">
        <f t="shared" si="11"/>
        <v>2295</v>
      </c>
      <c r="N111" s="67">
        <v>109</v>
      </c>
      <c r="O111" s="25">
        <v>2295</v>
      </c>
      <c r="P111" s="25">
        <v>2295</v>
      </c>
      <c r="Q111" s="25" t="s">
        <v>111</v>
      </c>
      <c r="R111" s="63">
        <v>0.05</v>
      </c>
      <c r="T111" s="36">
        <v>109</v>
      </c>
      <c r="U111" s="36">
        <v>2295</v>
      </c>
      <c r="V111" s="36">
        <v>2295</v>
      </c>
      <c r="W111" s="36" t="s">
        <v>111</v>
      </c>
      <c r="X111" s="38">
        <v>0.05</v>
      </c>
    </row>
    <row r="112" spans="2:24" x14ac:dyDescent="0.2">
      <c r="B112" s="36">
        <f t="shared" si="6"/>
        <v>110</v>
      </c>
      <c r="C112" s="36">
        <f t="shared" si="7"/>
        <v>2313</v>
      </c>
      <c r="D112" s="36">
        <f t="shared" si="8"/>
        <v>2313</v>
      </c>
      <c r="E112" s="36" t="str">
        <f t="shared" si="9"/>
        <v>Fort Dodge</v>
      </c>
      <c r="F112" s="38">
        <f t="shared" si="10"/>
        <v>0.05</v>
      </c>
      <c r="H112">
        <f t="shared" si="11"/>
        <v>2313</v>
      </c>
      <c r="I112">
        <f t="shared" si="11"/>
        <v>2313</v>
      </c>
      <c r="N112" s="67">
        <v>110</v>
      </c>
      <c r="O112" s="25">
        <v>2313</v>
      </c>
      <c r="P112" s="25">
        <v>2313</v>
      </c>
      <c r="Q112" s="25" t="s">
        <v>112</v>
      </c>
      <c r="R112" s="63">
        <v>0.05</v>
      </c>
      <c r="T112" s="36">
        <v>110</v>
      </c>
      <c r="U112" s="36">
        <v>2313</v>
      </c>
      <c r="V112" s="36">
        <v>2313</v>
      </c>
      <c r="W112" s="36" t="s">
        <v>112</v>
      </c>
      <c r="X112" s="38">
        <v>0.05</v>
      </c>
    </row>
    <row r="113" spans="2:24" x14ac:dyDescent="0.2">
      <c r="B113" s="36">
        <f t="shared" si="6"/>
        <v>111</v>
      </c>
      <c r="C113" s="36">
        <f t="shared" si="7"/>
        <v>2322</v>
      </c>
      <c r="D113" s="36">
        <f t="shared" si="8"/>
        <v>2322</v>
      </c>
      <c r="E113" s="36" t="str">
        <f t="shared" si="9"/>
        <v>Fort Madison</v>
      </c>
      <c r="F113" s="38">
        <f t="shared" si="10"/>
        <v>0.05</v>
      </c>
      <c r="H113">
        <f t="shared" si="11"/>
        <v>2322</v>
      </c>
      <c r="I113">
        <f t="shared" si="11"/>
        <v>2322</v>
      </c>
      <c r="N113" s="67">
        <v>111</v>
      </c>
      <c r="O113" s="25">
        <v>2322</v>
      </c>
      <c r="P113" s="25">
        <v>2322</v>
      </c>
      <c r="Q113" s="25" t="s">
        <v>113</v>
      </c>
      <c r="R113" s="63">
        <v>0.05</v>
      </c>
      <c r="T113" s="36">
        <v>111</v>
      </c>
      <c r="U113" s="36">
        <v>2322</v>
      </c>
      <c r="V113" s="36">
        <v>2322</v>
      </c>
      <c r="W113" s="36" t="s">
        <v>113</v>
      </c>
      <c r="X113" s="38">
        <v>0.05</v>
      </c>
    </row>
    <row r="114" spans="2:24" x14ac:dyDescent="0.2">
      <c r="B114" s="36">
        <f t="shared" si="6"/>
        <v>112</v>
      </c>
      <c r="C114" s="36">
        <f t="shared" si="7"/>
        <v>2369</v>
      </c>
      <c r="D114" s="36">
        <f t="shared" si="8"/>
        <v>2369</v>
      </c>
      <c r="E114" s="36" t="str">
        <f t="shared" si="9"/>
        <v>Fremont-Mills</v>
      </c>
      <c r="F114" s="38">
        <f t="shared" si="10"/>
        <v>3.7999999999999999E-2</v>
      </c>
      <c r="H114">
        <f t="shared" si="11"/>
        <v>2369</v>
      </c>
      <c r="I114">
        <f t="shared" si="11"/>
        <v>2369</v>
      </c>
      <c r="N114" s="67">
        <v>112</v>
      </c>
      <c r="O114" s="25">
        <v>2369</v>
      </c>
      <c r="P114" s="25">
        <v>2369</v>
      </c>
      <c r="Q114" s="25" t="s">
        <v>115</v>
      </c>
      <c r="R114" s="63">
        <v>3.7999999999999999E-2</v>
      </c>
      <c r="T114" s="36">
        <v>112</v>
      </c>
      <c r="U114" s="36">
        <v>2369</v>
      </c>
      <c r="V114" s="36">
        <v>2369</v>
      </c>
      <c r="W114" s="36" t="s">
        <v>115</v>
      </c>
      <c r="X114" s="38">
        <v>3.7999999999999999E-2</v>
      </c>
    </row>
    <row r="115" spans="2:24" x14ac:dyDescent="0.2">
      <c r="B115" s="36">
        <f t="shared" si="6"/>
        <v>113</v>
      </c>
      <c r="C115" s="36">
        <f t="shared" si="7"/>
        <v>2682</v>
      </c>
      <c r="D115" s="36">
        <f t="shared" si="8"/>
        <v>2682</v>
      </c>
      <c r="E115" s="36" t="str">
        <f t="shared" si="9"/>
        <v>GMG</v>
      </c>
      <c r="F115" s="38">
        <f t="shared" si="10"/>
        <v>0.05</v>
      </c>
      <c r="H115">
        <f t="shared" si="11"/>
        <v>2682</v>
      </c>
      <c r="I115">
        <f t="shared" si="11"/>
        <v>2682</v>
      </c>
      <c r="N115" s="67">
        <v>113</v>
      </c>
      <c r="O115" s="25">
        <v>2682</v>
      </c>
      <c r="P115" s="25">
        <v>2682</v>
      </c>
      <c r="Q115" s="25" t="s">
        <v>4</v>
      </c>
      <c r="R115" s="63">
        <v>0.05</v>
      </c>
      <c r="T115" s="36">
        <v>113</v>
      </c>
      <c r="U115" s="36">
        <v>2682</v>
      </c>
      <c r="V115" s="36">
        <v>2682</v>
      </c>
      <c r="W115" s="36" t="s">
        <v>4</v>
      </c>
      <c r="X115" s="38">
        <v>0.05</v>
      </c>
    </row>
    <row r="116" spans="2:24" x14ac:dyDescent="0.2">
      <c r="B116" s="36">
        <f t="shared" si="6"/>
        <v>114</v>
      </c>
      <c r="C116" s="36">
        <f t="shared" si="7"/>
        <v>2376</v>
      </c>
      <c r="D116" s="36">
        <f t="shared" si="8"/>
        <v>2376</v>
      </c>
      <c r="E116" s="36" t="str">
        <f t="shared" si="9"/>
        <v>Galva-Holstein</v>
      </c>
      <c r="F116" s="38">
        <f t="shared" si="10"/>
        <v>2.5000000000000001E-2</v>
      </c>
      <c r="H116">
        <f t="shared" si="11"/>
        <v>2376</v>
      </c>
      <c r="I116">
        <f t="shared" si="11"/>
        <v>2376</v>
      </c>
      <c r="N116" s="67">
        <v>114</v>
      </c>
      <c r="O116" s="25">
        <v>2376</v>
      </c>
      <c r="P116" s="25">
        <v>2376</v>
      </c>
      <c r="Q116" s="25" t="s">
        <v>116</v>
      </c>
      <c r="R116" s="63">
        <v>2.5000000000000001E-2</v>
      </c>
      <c r="T116" s="36">
        <v>114</v>
      </c>
      <c r="U116" s="36">
        <v>2376</v>
      </c>
      <c r="V116" s="36">
        <v>2376</v>
      </c>
      <c r="W116" s="36" t="s">
        <v>116</v>
      </c>
      <c r="X116" s="38">
        <v>2.5000000000000001E-2</v>
      </c>
    </row>
    <row r="117" spans="2:24" x14ac:dyDescent="0.2">
      <c r="B117" s="36">
        <f t="shared" si="6"/>
        <v>115</v>
      </c>
      <c r="C117" s="36">
        <f t="shared" si="7"/>
        <v>2403</v>
      </c>
      <c r="D117" s="36">
        <f t="shared" si="8"/>
        <v>2403</v>
      </c>
      <c r="E117" s="36" t="str">
        <f t="shared" si="9"/>
        <v>Garner-Hayfield-Ventura</v>
      </c>
      <c r="F117" s="38">
        <f t="shared" si="10"/>
        <v>0.05</v>
      </c>
      <c r="H117">
        <f t="shared" si="11"/>
        <v>2403</v>
      </c>
      <c r="I117">
        <f t="shared" si="11"/>
        <v>2403</v>
      </c>
      <c r="N117" s="67">
        <v>115</v>
      </c>
      <c r="O117" s="25">
        <v>2403</v>
      </c>
      <c r="P117" s="25">
        <v>2403</v>
      </c>
      <c r="Q117" s="25" t="s">
        <v>808</v>
      </c>
      <c r="R117" s="63">
        <v>0.05</v>
      </c>
      <c r="T117" s="36">
        <v>115</v>
      </c>
      <c r="U117" s="36">
        <v>2403</v>
      </c>
      <c r="V117" s="36">
        <v>2403</v>
      </c>
      <c r="W117" s="36" t="s">
        <v>794</v>
      </c>
      <c r="X117" s="38">
        <v>0.05</v>
      </c>
    </row>
    <row r="118" spans="2:24" x14ac:dyDescent="0.2">
      <c r="B118" s="36">
        <f t="shared" si="6"/>
        <v>116</v>
      </c>
      <c r="C118" s="36">
        <f t="shared" si="7"/>
        <v>2457</v>
      </c>
      <c r="D118" s="36">
        <f t="shared" si="8"/>
        <v>2457</v>
      </c>
      <c r="E118" s="36" t="str">
        <f t="shared" si="9"/>
        <v>George-Little Rock</v>
      </c>
      <c r="F118" s="38">
        <f t="shared" si="10"/>
        <v>0.05</v>
      </c>
      <c r="H118">
        <f t="shared" si="11"/>
        <v>2457</v>
      </c>
      <c r="I118">
        <f t="shared" si="11"/>
        <v>2457</v>
      </c>
      <c r="N118" s="67">
        <v>116</v>
      </c>
      <c r="O118" s="25">
        <v>2457</v>
      </c>
      <c r="P118" s="25">
        <v>2457</v>
      </c>
      <c r="Q118" s="25" t="s">
        <v>118</v>
      </c>
      <c r="R118" s="63">
        <v>0.05</v>
      </c>
      <c r="T118" s="36">
        <v>116</v>
      </c>
      <c r="U118" s="36">
        <v>2457</v>
      </c>
      <c r="V118" s="36">
        <v>2457</v>
      </c>
      <c r="W118" s="36" t="s">
        <v>118</v>
      </c>
      <c r="X118" s="38">
        <v>0.05</v>
      </c>
    </row>
    <row r="119" spans="2:24" x14ac:dyDescent="0.2">
      <c r="B119" s="36">
        <f t="shared" si="6"/>
        <v>117</v>
      </c>
      <c r="C119" s="36">
        <f t="shared" si="7"/>
        <v>2466</v>
      </c>
      <c r="D119" s="36">
        <f t="shared" si="8"/>
        <v>2466</v>
      </c>
      <c r="E119" s="36" t="str">
        <f t="shared" si="9"/>
        <v>Gilbert</v>
      </c>
      <c r="F119" s="38">
        <f t="shared" si="10"/>
        <v>0.03</v>
      </c>
      <c r="H119">
        <f t="shared" si="11"/>
        <v>2466</v>
      </c>
      <c r="I119">
        <f t="shared" si="11"/>
        <v>2466</v>
      </c>
      <c r="N119" s="67">
        <v>117</v>
      </c>
      <c r="O119" s="25">
        <v>2466</v>
      </c>
      <c r="P119" s="25">
        <v>2466</v>
      </c>
      <c r="Q119" s="25" t="s">
        <v>119</v>
      </c>
      <c r="R119" s="63">
        <v>0.03</v>
      </c>
      <c r="T119" s="36">
        <v>117</v>
      </c>
      <c r="U119" s="36">
        <v>2466</v>
      </c>
      <c r="V119" s="36">
        <v>2466</v>
      </c>
      <c r="W119" s="36" t="s">
        <v>119</v>
      </c>
      <c r="X119" s="38">
        <v>0.03</v>
      </c>
    </row>
    <row r="120" spans="2:24" x14ac:dyDescent="0.2">
      <c r="B120" s="36">
        <f t="shared" si="6"/>
        <v>118</v>
      </c>
      <c r="C120" s="36">
        <f t="shared" si="7"/>
        <v>2493</v>
      </c>
      <c r="D120" s="36">
        <f t="shared" si="8"/>
        <v>2493</v>
      </c>
      <c r="E120" s="36" t="str">
        <f t="shared" si="9"/>
        <v>Gilmore City-Bradgate</v>
      </c>
      <c r="F120" s="38">
        <f t="shared" si="10"/>
        <v>2.5000000000000001E-2</v>
      </c>
      <c r="H120">
        <f t="shared" si="11"/>
        <v>2493</v>
      </c>
      <c r="I120">
        <f t="shared" si="11"/>
        <v>2493</v>
      </c>
      <c r="N120" s="67">
        <v>118</v>
      </c>
      <c r="O120" s="25">
        <v>2493</v>
      </c>
      <c r="P120" s="25">
        <v>2493</v>
      </c>
      <c r="Q120" s="25" t="s">
        <v>120</v>
      </c>
      <c r="R120" s="63">
        <v>2.5000000000000001E-2</v>
      </c>
      <c r="T120" s="36">
        <v>118</v>
      </c>
      <c r="U120" s="36">
        <v>2493</v>
      </c>
      <c r="V120" s="36">
        <v>2493</v>
      </c>
      <c r="W120" s="36" t="s">
        <v>120</v>
      </c>
      <c r="X120" s="38">
        <v>2.5000000000000001E-2</v>
      </c>
    </row>
    <row r="121" spans="2:24" x14ac:dyDescent="0.2">
      <c r="B121" s="36">
        <f t="shared" si="6"/>
        <v>119</v>
      </c>
      <c r="C121" s="36">
        <f t="shared" si="7"/>
        <v>2502</v>
      </c>
      <c r="D121" s="36">
        <f t="shared" si="8"/>
        <v>2502</v>
      </c>
      <c r="E121" s="36" t="str">
        <f t="shared" si="9"/>
        <v>Gladbrook-Reinbeck</v>
      </c>
      <c r="F121" s="38">
        <f t="shared" si="10"/>
        <v>3.7999999999999999E-2</v>
      </c>
      <c r="H121">
        <f t="shared" si="11"/>
        <v>2502</v>
      </c>
      <c r="I121">
        <f t="shared" si="11"/>
        <v>2502</v>
      </c>
      <c r="N121" s="67">
        <v>119</v>
      </c>
      <c r="O121" s="25">
        <v>2502</v>
      </c>
      <c r="P121" s="25">
        <v>2502</v>
      </c>
      <c r="Q121" s="25" t="s">
        <v>121</v>
      </c>
      <c r="R121" s="63">
        <v>3.7999999999999999E-2</v>
      </c>
      <c r="T121" s="36">
        <v>119</v>
      </c>
      <c r="U121" s="36">
        <v>2502</v>
      </c>
      <c r="V121" s="36">
        <v>2502</v>
      </c>
      <c r="W121" s="36" t="s">
        <v>121</v>
      </c>
      <c r="X121" s="38">
        <v>3.7999999999999999E-2</v>
      </c>
    </row>
    <row r="122" spans="2:24" x14ac:dyDescent="0.2">
      <c r="B122" s="36">
        <f t="shared" si="6"/>
        <v>120</v>
      </c>
      <c r="C122" s="36">
        <f t="shared" si="7"/>
        <v>2511</v>
      </c>
      <c r="D122" s="36">
        <f t="shared" si="8"/>
        <v>2511</v>
      </c>
      <c r="E122" s="36" t="str">
        <f t="shared" si="9"/>
        <v>Glenwood</v>
      </c>
      <c r="F122" s="38">
        <f t="shared" si="10"/>
        <v>0.05</v>
      </c>
      <c r="H122">
        <f t="shared" si="11"/>
        <v>2511</v>
      </c>
      <c r="I122">
        <f t="shared" si="11"/>
        <v>2511</v>
      </c>
      <c r="N122" s="67">
        <v>120</v>
      </c>
      <c r="O122" s="25">
        <v>2511</v>
      </c>
      <c r="P122" s="25">
        <v>2511</v>
      </c>
      <c r="Q122" s="25" t="s">
        <v>122</v>
      </c>
      <c r="R122" s="63">
        <v>0.05</v>
      </c>
      <c r="T122" s="36">
        <v>120</v>
      </c>
      <c r="U122" s="36">
        <v>2511</v>
      </c>
      <c r="V122" s="36">
        <v>2511</v>
      </c>
      <c r="W122" s="36" t="s">
        <v>122</v>
      </c>
      <c r="X122" s="38">
        <v>0.05</v>
      </c>
    </row>
    <row r="123" spans="2:24" x14ac:dyDescent="0.2">
      <c r="B123" s="36">
        <f t="shared" si="6"/>
        <v>121</v>
      </c>
      <c r="C123" s="36">
        <f t="shared" si="7"/>
        <v>2520</v>
      </c>
      <c r="D123" s="36">
        <f t="shared" si="8"/>
        <v>2520</v>
      </c>
      <c r="E123" s="36" t="str">
        <f t="shared" si="9"/>
        <v>Glidden-Ralston</v>
      </c>
      <c r="F123" s="38">
        <f t="shared" si="10"/>
        <v>2.8000000000000001E-2</v>
      </c>
      <c r="H123">
        <f t="shared" si="11"/>
        <v>2520</v>
      </c>
      <c r="I123">
        <f t="shared" si="11"/>
        <v>2520</v>
      </c>
      <c r="N123" s="67">
        <v>121</v>
      </c>
      <c r="O123" s="25">
        <v>2520</v>
      </c>
      <c r="P123" s="25">
        <v>2520</v>
      </c>
      <c r="Q123" s="25" t="s">
        <v>123</v>
      </c>
      <c r="R123" s="63">
        <v>2.8000000000000001E-2</v>
      </c>
      <c r="T123" s="36">
        <v>121</v>
      </c>
      <c r="U123" s="36">
        <v>2520</v>
      </c>
      <c r="V123" s="36">
        <v>2520</v>
      </c>
      <c r="W123" s="36" t="s">
        <v>123</v>
      </c>
      <c r="X123" s="38">
        <v>2.8000000000000001E-2</v>
      </c>
    </row>
    <row r="124" spans="2:24" x14ac:dyDescent="0.2">
      <c r="B124" s="36">
        <f t="shared" si="6"/>
        <v>122</v>
      </c>
      <c r="C124" s="36">
        <f t="shared" si="7"/>
        <v>2556</v>
      </c>
      <c r="D124" s="36">
        <f t="shared" si="8"/>
        <v>2556</v>
      </c>
      <c r="E124" s="36" t="str">
        <f t="shared" si="9"/>
        <v>Graettinger-Terril</v>
      </c>
      <c r="F124" s="38">
        <f t="shared" si="10"/>
        <v>0.05</v>
      </c>
      <c r="H124">
        <f t="shared" si="11"/>
        <v>2556</v>
      </c>
      <c r="I124">
        <f t="shared" si="11"/>
        <v>2556</v>
      </c>
      <c r="N124" s="67">
        <v>122</v>
      </c>
      <c r="O124" s="25">
        <v>2556</v>
      </c>
      <c r="P124" s="25">
        <v>2556</v>
      </c>
      <c r="Q124" s="25" t="s">
        <v>124</v>
      </c>
      <c r="R124" s="63">
        <v>0.05</v>
      </c>
      <c r="T124" s="36">
        <v>122</v>
      </c>
      <c r="U124" s="36">
        <v>2556</v>
      </c>
      <c r="V124" s="36">
        <v>2556</v>
      </c>
      <c r="W124" s="36" t="s">
        <v>124</v>
      </c>
      <c r="X124" s="38">
        <v>0.05</v>
      </c>
    </row>
    <row r="125" spans="2:24" x14ac:dyDescent="0.2">
      <c r="B125" s="36">
        <f t="shared" si="6"/>
        <v>123</v>
      </c>
      <c r="C125" s="36">
        <f t="shared" si="7"/>
        <v>3195</v>
      </c>
      <c r="D125" s="36">
        <f t="shared" si="8"/>
        <v>3195</v>
      </c>
      <c r="E125" s="36" t="str">
        <f t="shared" si="9"/>
        <v>Greene County</v>
      </c>
      <c r="F125" s="38">
        <f t="shared" si="10"/>
        <v>0.05</v>
      </c>
      <c r="H125">
        <f t="shared" si="11"/>
        <v>3195</v>
      </c>
      <c r="I125">
        <f t="shared" si="11"/>
        <v>3195</v>
      </c>
      <c r="N125" s="67">
        <v>123</v>
      </c>
      <c r="O125" s="25">
        <v>3195</v>
      </c>
      <c r="P125" s="25">
        <v>3195</v>
      </c>
      <c r="Q125" s="25" t="s">
        <v>681</v>
      </c>
      <c r="R125" s="63">
        <v>0.05</v>
      </c>
      <c r="T125" s="36">
        <v>123</v>
      </c>
      <c r="U125" s="36">
        <v>3195</v>
      </c>
      <c r="V125" s="36">
        <v>3195</v>
      </c>
      <c r="W125" s="36" t="s">
        <v>681</v>
      </c>
      <c r="X125" s="38">
        <v>0.05</v>
      </c>
    </row>
    <row r="126" spans="2:24" x14ac:dyDescent="0.2">
      <c r="B126" s="36">
        <f t="shared" si="6"/>
        <v>124</v>
      </c>
      <c r="C126" s="36">
        <f t="shared" si="7"/>
        <v>2709</v>
      </c>
      <c r="D126" s="36">
        <f t="shared" si="8"/>
        <v>2709</v>
      </c>
      <c r="E126" s="36" t="str">
        <f t="shared" si="9"/>
        <v>Grinnell-Newburg</v>
      </c>
      <c r="F126" s="38">
        <f t="shared" si="10"/>
        <v>0.05</v>
      </c>
      <c r="H126">
        <f t="shared" si="11"/>
        <v>2709</v>
      </c>
      <c r="I126">
        <f t="shared" si="11"/>
        <v>2709</v>
      </c>
      <c r="N126" s="67">
        <v>124</v>
      </c>
      <c r="O126" s="25">
        <v>2709</v>
      </c>
      <c r="P126" s="25">
        <v>2709</v>
      </c>
      <c r="Q126" s="25" t="s">
        <v>126</v>
      </c>
      <c r="R126" s="63">
        <v>0.05</v>
      </c>
      <c r="T126" s="36">
        <v>124</v>
      </c>
      <c r="U126" s="36">
        <v>2709</v>
      </c>
      <c r="V126" s="36">
        <v>2709</v>
      </c>
      <c r="W126" s="36" t="s">
        <v>126</v>
      </c>
      <c r="X126" s="38">
        <v>0.05</v>
      </c>
    </row>
    <row r="127" spans="2:24" x14ac:dyDescent="0.2">
      <c r="B127" s="36">
        <f t="shared" si="6"/>
        <v>125</v>
      </c>
      <c r="C127" s="36">
        <f t="shared" si="7"/>
        <v>2718</v>
      </c>
      <c r="D127" s="36">
        <f t="shared" si="8"/>
        <v>2718</v>
      </c>
      <c r="E127" s="36" t="str">
        <f t="shared" si="9"/>
        <v>Griswold</v>
      </c>
      <c r="F127" s="38">
        <f t="shared" si="10"/>
        <v>0.05</v>
      </c>
      <c r="H127">
        <f t="shared" si="11"/>
        <v>2718</v>
      </c>
      <c r="I127">
        <f t="shared" si="11"/>
        <v>2718</v>
      </c>
      <c r="N127" s="67">
        <v>125</v>
      </c>
      <c r="O127" s="25">
        <v>2718</v>
      </c>
      <c r="P127" s="25">
        <v>2718</v>
      </c>
      <c r="Q127" s="25" t="s">
        <v>127</v>
      </c>
      <c r="R127" s="63">
        <v>0.05</v>
      </c>
      <c r="T127" s="36">
        <v>125</v>
      </c>
      <c r="U127" s="36">
        <v>2718</v>
      </c>
      <c r="V127" s="36">
        <v>2718</v>
      </c>
      <c r="W127" s="36" t="s">
        <v>127</v>
      </c>
      <c r="X127" s="38">
        <v>0.05</v>
      </c>
    </row>
    <row r="128" spans="2:24" x14ac:dyDescent="0.2">
      <c r="B128" s="36">
        <f t="shared" si="6"/>
        <v>126</v>
      </c>
      <c r="C128" s="36">
        <f t="shared" si="7"/>
        <v>2727</v>
      </c>
      <c r="D128" s="36">
        <f t="shared" si="8"/>
        <v>2727</v>
      </c>
      <c r="E128" s="36" t="str">
        <f t="shared" si="9"/>
        <v>Grundy Center</v>
      </c>
      <c r="F128" s="38">
        <f t="shared" si="10"/>
        <v>4.2000000000000003E-2</v>
      </c>
      <c r="H128">
        <f t="shared" si="11"/>
        <v>2727</v>
      </c>
      <c r="I128">
        <f t="shared" si="11"/>
        <v>2727</v>
      </c>
      <c r="N128" s="67">
        <v>126</v>
      </c>
      <c r="O128" s="25">
        <v>2727</v>
      </c>
      <c r="P128" s="25">
        <v>2727</v>
      </c>
      <c r="Q128" s="25" t="s">
        <v>128</v>
      </c>
      <c r="R128" s="63">
        <v>4.2000000000000003E-2</v>
      </c>
      <c r="T128" s="36">
        <v>126</v>
      </c>
      <c r="U128" s="36">
        <v>2727</v>
      </c>
      <c r="V128" s="36">
        <v>2727</v>
      </c>
      <c r="W128" s="36" t="s">
        <v>128</v>
      </c>
      <c r="X128" s="38">
        <v>4.2000000000000003E-2</v>
      </c>
    </row>
    <row r="129" spans="2:24" x14ac:dyDescent="0.2">
      <c r="B129" s="36">
        <f t="shared" si="6"/>
        <v>127</v>
      </c>
      <c r="C129" s="36">
        <f t="shared" si="7"/>
        <v>2754</v>
      </c>
      <c r="D129" s="36">
        <f t="shared" si="8"/>
        <v>2754</v>
      </c>
      <c r="E129" s="36" t="str">
        <f t="shared" si="9"/>
        <v>Guthrie Center</v>
      </c>
      <c r="F129" s="38">
        <f t="shared" si="10"/>
        <v>2.5000000000000001E-2</v>
      </c>
      <c r="H129">
        <f t="shared" si="11"/>
        <v>2754</v>
      </c>
      <c r="I129">
        <f t="shared" si="11"/>
        <v>2754</v>
      </c>
      <c r="N129" s="67">
        <v>127</v>
      </c>
      <c r="O129" s="25">
        <v>2754</v>
      </c>
      <c r="P129" s="25">
        <v>2754</v>
      </c>
      <c r="Q129" s="25" t="s">
        <v>129</v>
      </c>
      <c r="R129" s="63">
        <v>2.5000000000000001E-2</v>
      </c>
      <c r="T129" s="36">
        <v>127</v>
      </c>
      <c r="U129" s="36">
        <v>2754</v>
      </c>
      <c r="V129" s="36">
        <v>2754</v>
      </c>
      <c r="W129" s="36" t="s">
        <v>129</v>
      </c>
      <c r="X129" s="38">
        <v>2.5000000000000001E-2</v>
      </c>
    </row>
    <row r="130" spans="2:24" x14ac:dyDescent="0.2">
      <c r="B130" s="36">
        <f t="shared" si="6"/>
        <v>128</v>
      </c>
      <c r="C130" s="36">
        <f t="shared" si="7"/>
        <v>2766</v>
      </c>
      <c r="D130" s="36">
        <f t="shared" si="8"/>
        <v>2766</v>
      </c>
      <c r="E130" s="36" t="str">
        <f t="shared" si="9"/>
        <v>HLV</v>
      </c>
      <c r="F130" s="38">
        <f t="shared" si="10"/>
        <v>4.8000000000000001E-2</v>
      </c>
      <c r="H130">
        <f t="shared" si="11"/>
        <v>2766</v>
      </c>
      <c r="I130">
        <f t="shared" si="11"/>
        <v>2766</v>
      </c>
      <c r="N130" s="67">
        <v>128</v>
      </c>
      <c r="O130" s="25">
        <v>2766</v>
      </c>
      <c r="P130" s="25">
        <v>2766</v>
      </c>
      <c r="Q130" s="25" t="s">
        <v>638</v>
      </c>
      <c r="R130" s="63">
        <v>4.8000000000000001E-2</v>
      </c>
      <c r="T130" s="36">
        <v>128</v>
      </c>
      <c r="U130" s="36">
        <v>2766</v>
      </c>
      <c r="V130" s="36">
        <v>2766</v>
      </c>
      <c r="W130" s="36" t="s">
        <v>638</v>
      </c>
      <c r="X130" s="38">
        <v>4.8000000000000001E-2</v>
      </c>
    </row>
    <row r="131" spans="2:24" x14ac:dyDescent="0.2">
      <c r="B131" s="36">
        <f t="shared" si="6"/>
        <v>129</v>
      </c>
      <c r="C131" s="36">
        <f t="shared" si="7"/>
        <v>2772</v>
      </c>
      <c r="D131" s="36">
        <f t="shared" si="8"/>
        <v>2772</v>
      </c>
      <c r="E131" s="36" t="str">
        <f t="shared" si="9"/>
        <v>Hamburg</v>
      </c>
      <c r="F131" s="38">
        <f t="shared" si="10"/>
        <v>0.04</v>
      </c>
      <c r="H131">
        <f t="shared" si="11"/>
        <v>2772</v>
      </c>
      <c r="I131">
        <f t="shared" si="11"/>
        <v>2772</v>
      </c>
      <c r="N131" s="67">
        <v>129</v>
      </c>
      <c r="O131" s="25">
        <v>2772</v>
      </c>
      <c r="P131" s="25">
        <v>2772</v>
      </c>
      <c r="Q131" s="25" t="s">
        <v>131</v>
      </c>
      <c r="R131" s="63">
        <v>0.04</v>
      </c>
      <c r="T131" s="36">
        <v>129</v>
      </c>
      <c r="U131" s="36">
        <v>2772</v>
      </c>
      <c r="V131" s="36">
        <v>2772</v>
      </c>
      <c r="W131" s="36" t="s">
        <v>131</v>
      </c>
      <c r="X131" s="38">
        <v>0.04</v>
      </c>
    </row>
    <row r="132" spans="2:24" x14ac:dyDescent="0.2">
      <c r="B132" s="36">
        <f t="shared" ref="B132:B195" si="12">N132</f>
        <v>130</v>
      </c>
      <c r="C132" s="36">
        <f t="shared" ref="C132:C195" si="13">O132</f>
        <v>2781</v>
      </c>
      <c r="D132" s="36">
        <f t="shared" ref="D132:D195" si="14">P132</f>
        <v>2781</v>
      </c>
      <c r="E132" s="36" t="str">
        <f t="shared" ref="E132:E195" si="15">Q132</f>
        <v>Hampton-Dumont</v>
      </c>
      <c r="F132" s="38">
        <f t="shared" ref="F132:F195" si="16">R132</f>
        <v>0.03</v>
      </c>
      <c r="H132">
        <f t="shared" ref="H132:I195" si="17">C132</f>
        <v>2781</v>
      </c>
      <c r="I132">
        <f t="shared" si="17"/>
        <v>2781</v>
      </c>
      <c r="N132" s="67">
        <v>130</v>
      </c>
      <c r="O132" s="25">
        <v>2781</v>
      </c>
      <c r="P132" s="25">
        <v>2781</v>
      </c>
      <c r="Q132" s="25" t="s">
        <v>132</v>
      </c>
      <c r="R132" s="63">
        <v>0.03</v>
      </c>
      <c r="T132" s="36">
        <v>130</v>
      </c>
      <c r="U132" s="36">
        <v>2781</v>
      </c>
      <c r="V132" s="36">
        <v>2781</v>
      </c>
      <c r="W132" s="36" t="s">
        <v>132</v>
      </c>
      <c r="X132" s="38">
        <v>0.03</v>
      </c>
    </row>
    <row r="133" spans="2:24" x14ac:dyDescent="0.2">
      <c r="B133" s="36">
        <f t="shared" si="12"/>
        <v>131</v>
      </c>
      <c r="C133" s="36">
        <f t="shared" si="13"/>
        <v>2826</v>
      </c>
      <c r="D133" s="36">
        <f t="shared" si="14"/>
        <v>2826</v>
      </c>
      <c r="E133" s="36" t="str">
        <f t="shared" si="15"/>
        <v>Harlan</v>
      </c>
      <c r="F133" s="38">
        <f t="shared" si="16"/>
        <v>0.05</v>
      </c>
      <c r="H133">
        <f t="shared" si="17"/>
        <v>2826</v>
      </c>
      <c r="I133">
        <f t="shared" si="17"/>
        <v>2826</v>
      </c>
      <c r="N133" s="67">
        <v>131</v>
      </c>
      <c r="O133" s="25">
        <v>2826</v>
      </c>
      <c r="P133" s="25">
        <v>2826</v>
      </c>
      <c r="Q133" s="25" t="s">
        <v>133</v>
      </c>
      <c r="R133" s="63">
        <v>0.05</v>
      </c>
      <c r="T133" s="36">
        <v>131</v>
      </c>
      <c r="U133" s="36">
        <v>2826</v>
      </c>
      <c r="V133" s="36">
        <v>2826</v>
      </c>
      <c r="W133" s="36" t="s">
        <v>133</v>
      </c>
      <c r="X133" s="38">
        <v>0.05</v>
      </c>
    </row>
    <row r="134" spans="2:24" x14ac:dyDescent="0.2">
      <c r="B134" s="36">
        <f t="shared" si="12"/>
        <v>132</v>
      </c>
      <c r="C134" s="36">
        <f t="shared" si="13"/>
        <v>2846</v>
      </c>
      <c r="D134" s="36">
        <f t="shared" si="14"/>
        <v>2846</v>
      </c>
      <c r="E134" s="36" t="str">
        <f t="shared" si="15"/>
        <v>Harris-Lake Park</v>
      </c>
      <c r="F134" s="38">
        <f t="shared" si="16"/>
        <v>0.05</v>
      </c>
      <c r="H134">
        <f t="shared" si="17"/>
        <v>2846</v>
      </c>
      <c r="I134">
        <f t="shared" si="17"/>
        <v>2846</v>
      </c>
      <c r="N134" s="67">
        <v>132</v>
      </c>
      <c r="O134" s="25">
        <v>2846</v>
      </c>
      <c r="P134" s="25">
        <v>2846</v>
      </c>
      <c r="Q134" s="25" t="s">
        <v>135</v>
      </c>
      <c r="R134" s="63">
        <v>0.05</v>
      </c>
      <c r="T134" s="36">
        <v>132</v>
      </c>
      <c r="U134" s="36">
        <v>2834</v>
      </c>
      <c r="V134" s="36">
        <v>2834</v>
      </c>
      <c r="W134" s="36" t="s">
        <v>134</v>
      </c>
      <c r="X134" s="38">
        <v>0.05</v>
      </c>
    </row>
    <row r="135" spans="2:24" x14ac:dyDescent="0.2">
      <c r="B135" s="36">
        <f t="shared" si="12"/>
        <v>133</v>
      </c>
      <c r="C135" s="36">
        <f t="shared" si="13"/>
        <v>2862</v>
      </c>
      <c r="D135" s="36">
        <f t="shared" si="14"/>
        <v>2862</v>
      </c>
      <c r="E135" s="36" t="str">
        <f t="shared" si="15"/>
        <v>Hartley-Melvin-Sanborn</v>
      </c>
      <c r="F135" s="38">
        <f t="shared" si="16"/>
        <v>0.05</v>
      </c>
      <c r="H135">
        <f t="shared" si="17"/>
        <v>2862</v>
      </c>
      <c r="I135">
        <f t="shared" si="17"/>
        <v>2862</v>
      </c>
      <c r="N135" s="67">
        <v>133</v>
      </c>
      <c r="O135" s="25">
        <v>2862</v>
      </c>
      <c r="P135" s="25">
        <v>2862</v>
      </c>
      <c r="Q135" s="25" t="s">
        <v>136</v>
      </c>
      <c r="R135" s="63">
        <v>0.05</v>
      </c>
      <c r="T135" s="36">
        <v>133</v>
      </c>
      <c r="U135" s="36">
        <v>2846</v>
      </c>
      <c r="V135" s="36">
        <v>2846</v>
      </c>
      <c r="W135" s="36" t="s">
        <v>135</v>
      </c>
      <c r="X135" s="38">
        <v>0.05</v>
      </c>
    </row>
    <row r="136" spans="2:24" x14ac:dyDescent="0.2">
      <c r="B136" s="36">
        <f t="shared" si="12"/>
        <v>134</v>
      </c>
      <c r="C136" s="36">
        <f t="shared" si="13"/>
        <v>2977</v>
      </c>
      <c r="D136" s="36">
        <f t="shared" si="14"/>
        <v>2977</v>
      </c>
      <c r="E136" s="36" t="str">
        <f t="shared" si="15"/>
        <v>Highland</v>
      </c>
      <c r="F136" s="38">
        <f t="shared" si="16"/>
        <v>3.5000000000000003E-2</v>
      </c>
      <c r="H136">
        <f t="shared" si="17"/>
        <v>2977</v>
      </c>
      <c r="I136">
        <f t="shared" si="17"/>
        <v>2977</v>
      </c>
      <c r="N136" s="67">
        <v>134</v>
      </c>
      <c r="O136" s="25">
        <v>2977</v>
      </c>
      <c r="P136" s="25">
        <v>2977</v>
      </c>
      <c r="Q136" s="25" t="s">
        <v>137</v>
      </c>
      <c r="R136" s="63">
        <v>3.5000000000000003E-2</v>
      </c>
      <c r="T136" s="36">
        <v>134</v>
      </c>
      <c r="U136" s="36">
        <v>2862</v>
      </c>
      <c r="V136" s="36">
        <v>2862</v>
      </c>
      <c r="W136" s="36" t="s">
        <v>136</v>
      </c>
      <c r="X136" s="38">
        <v>0.05</v>
      </c>
    </row>
    <row r="137" spans="2:24" x14ac:dyDescent="0.2">
      <c r="B137" s="36">
        <f t="shared" si="12"/>
        <v>135</v>
      </c>
      <c r="C137" s="36">
        <f t="shared" si="13"/>
        <v>2988</v>
      </c>
      <c r="D137" s="36">
        <f t="shared" si="14"/>
        <v>2988</v>
      </c>
      <c r="E137" s="36" t="str">
        <f t="shared" si="15"/>
        <v>Hinton</v>
      </c>
      <c r="F137" s="38">
        <f t="shared" si="16"/>
        <v>4.9000000000000002E-2</v>
      </c>
      <c r="H137">
        <f t="shared" si="17"/>
        <v>2988</v>
      </c>
      <c r="I137">
        <f t="shared" si="17"/>
        <v>2988</v>
      </c>
      <c r="N137" s="67">
        <v>135</v>
      </c>
      <c r="O137" s="25">
        <v>2988</v>
      </c>
      <c r="P137" s="25">
        <v>2988</v>
      </c>
      <c r="Q137" s="25" t="s">
        <v>138</v>
      </c>
      <c r="R137" s="63">
        <v>4.9000000000000002E-2</v>
      </c>
      <c r="T137" s="36">
        <v>135</v>
      </c>
      <c r="U137" s="36">
        <v>2977</v>
      </c>
      <c r="V137" s="36">
        <v>2977</v>
      </c>
      <c r="W137" s="36" t="s">
        <v>137</v>
      </c>
      <c r="X137" s="38">
        <v>3.5000000000000003E-2</v>
      </c>
    </row>
    <row r="138" spans="2:24" x14ac:dyDescent="0.2">
      <c r="B138" s="36">
        <f t="shared" si="12"/>
        <v>136</v>
      </c>
      <c r="C138" s="36">
        <f t="shared" si="13"/>
        <v>3029</v>
      </c>
      <c r="D138" s="36">
        <f t="shared" si="14"/>
        <v>3029</v>
      </c>
      <c r="E138" s="36" t="str">
        <f t="shared" si="15"/>
        <v>Howard-Winneshiek</v>
      </c>
      <c r="F138" s="38">
        <f t="shared" si="16"/>
        <v>0.05</v>
      </c>
      <c r="H138">
        <f t="shared" si="17"/>
        <v>3029</v>
      </c>
      <c r="I138">
        <f t="shared" si="17"/>
        <v>3029</v>
      </c>
      <c r="N138" s="67">
        <v>136</v>
      </c>
      <c r="O138" s="25">
        <v>3029</v>
      </c>
      <c r="P138" s="25">
        <v>3029</v>
      </c>
      <c r="Q138" s="25" t="s">
        <v>139</v>
      </c>
      <c r="R138" s="63">
        <v>0.05</v>
      </c>
      <c r="T138" s="36">
        <v>136</v>
      </c>
      <c r="U138" s="36">
        <v>2988</v>
      </c>
      <c r="V138" s="36">
        <v>2988</v>
      </c>
      <c r="W138" s="36" t="s">
        <v>138</v>
      </c>
      <c r="X138" s="38">
        <v>4.9000000000000002E-2</v>
      </c>
    </row>
    <row r="139" spans="2:24" x14ac:dyDescent="0.2">
      <c r="B139" s="36">
        <f t="shared" si="12"/>
        <v>137</v>
      </c>
      <c r="C139" s="36">
        <f t="shared" si="13"/>
        <v>3033</v>
      </c>
      <c r="D139" s="36">
        <f t="shared" si="14"/>
        <v>3033</v>
      </c>
      <c r="E139" s="36" t="str">
        <f t="shared" si="15"/>
        <v>Hubbard-Radcliffe</v>
      </c>
      <c r="F139" s="38">
        <f t="shared" si="16"/>
        <v>0.05</v>
      </c>
      <c r="H139">
        <f t="shared" si="17"/>
        <v>3033</v>
      </c>
      <c r="I139">
        <f t="shared" si="17"/>
        <v>3033</v>
      </c>
      <c r="N139" s="67">
        <v>137</v>
      </c>
      <c r="O139" s="25">
        <v>3033</v>
      </c>
      <c r="P139" s="25">
        <v>3033</v>
      </c>
      <c r="Q139" s="25" t="s">
        <v>140</v>
      </c>
      <c r="R139" s="63">
        <v>0.05</v>
      </c>
      <c r="T139" s="36">
        <v>137</v>
      </c>
      <c r="U139" s="36">
        <v>3029</v>
      </c>
      <c r="V139" s="36">
        <v>3029</v>
      </c>
      <c r="W139" s="36" t="s">
        <v>139</v>
      </c>
      <c r="X139" s="38">
        <v>0.05</v>
      </c>
    </row>
    <row r="140" spans="2:24" x14ac:dyDescent="0.2">
      <c r="B140" s="36">
        <f t="shared" si="12"/>
        <v>138</v>
      </c>
      <c r="C140" s="36">
        <f t="shared" si="13"/>
        <v>3042</v>
      </c>
      <c r="D140" s="36">
        <f t="shared" si="14"/>
        <v>3042</v>
      </c>
      <c r="E140" s="36" t="str">
        <f t="shared" si="15"/>
        <v>Hudson</v>
      </c>
      <c r="F140" s="38">
        <f t="shared" si="16"/>
        <v>4.3999999999999997E-2</v>
      </c>
      <c r="H140">
        <f t="shared" si="17"/>
        <v>3042</v>
      </c>
      <c r="I140">
        <f t="shared" si="17"/>
        <v>3042</v>
      </c>
      <c r="N140" s="67">
        <v>138</v>
      </c>
      <c r="O140" s="25">
        <v>3042</v>
      </c>
      <c r="P140" s="25">
        <v>3042</v>
      </c>
      <c r="Q140" s="25" t="s">
        <v>141</v>
      </c>
      <c r="R140" s="63">
        <v>4.3999999999999997E-2</v>
      </c>
      <c r="T140" s="36">
        <v>138</v>
      </c>
      <c r="U140" s="36">
        <v>3033</v>
      </c>
      <c r="V140" s="36">
        <v>3033</v>
      </c>
      <c r="W140" s="36" t="s">
        <v>140</v>
      </c>
      <c r="X140" s="38">
        <v>0.05</v>
      </c>
    </row>
    <row r="141" spans="2:24" x14ac:dyDescent="0.2">
      <c r="B141" s="36">
        <f t="shared" si="12"/>
        <v>139</v>
      </c>
      <c r="C141" s="36">
        <f t="shared" si="13"/>
        <v>3060</v>
      </c>
      <c r="D141" s="36">
        <f t="shared" si="14"/>
        <v>3060</v>
      </c>
      <c r="E141" s="36" t="str">
        <f t="shared" si="15"/>
        <v>Humboldt</v>
      </c>
      <c r="F141" s="38">
        <f t="shared" si="16"/>
        <v>0.05</v>
      </c>
      <c r="H141">
        <f t="shared" si="17"/>
        <v>3060</v>
      </c>
      <c r="I141">
        <f t="shared" si="17"/>
        <v>3060</v>
      </c>
      <c r="N141" s="67">
        <v>139</v>
      </c>
      <c r="O141" s="25">
        <v>3060</v>
      </c>
      <c r="P141" s="25">
        <v>3060</v>
      </c>
      <c r="Q141" s="25" t="s">
        <v>142</v>
      </c>
      <c r="R141" s="63">
        <v>0.05</v>
      </c>
      <c r="T141" s="36">
        <v>139</v>
      </c>
      <c r="U141" s="36">
        <v>3042</v>
      </c>
      <c r="V141" s="36">
        <v>3042</v>
      </c>
      <c r="W141" s="36" t="s">
        <v>141</v>
      </c>
      <c r="X141" s="38">
        <v>4.3999999999999997E-2</v>
      </c>
    </row>
    <row r="142" spans="2:24" x14ac:dyDescent="0.2">
      <c r="B142" s="36">
        <f t="shared" si="12"/>
        <v>140</v>
      </c>
      <c r="C142" s="36">
        <f t="shared" si="13"/>
        <v>3168</v>
      </c>
      <c r="D142" s="36">
        <f t="shared" si="14"/>
        <v>3168</v>
      </c>
      <c r="E142" s="36" t="str">
        <f t="shared" si="15"/>
        <v>IKM-Manning</v>
      </c>
      <c r="F142" s="38">
        <f t="shared" si="16"/>
        <v>0.05</v>
      </c>
      <c r="H142">
        <f t="shared" si="17"/>
        <v>3168</v>
      </c>
      <c r="I142">
        <f t="shared" si="17"/>
        <v>3168</v>
      </c>
      <c r="N142" s="67">
        <v>140</v>
      </c>
      <c r="O142" s="25">
        <v>3168</v>
      </c>
      <c r="P142" s="25">
        <v>3168</v>
      </c>
      <c r="Q142" s="25" t="s">
        <v>149</v>
      </c>
      <c r="R142" s="63">
        <v>0.05</v>
      </c>
      <c r="T142" s="36">
        <v>140</v>
      </c>
      <c r="U142" s="36">
        <v>3060</v>
      </c>
      <c r="V142" s="36">
        <v>3060</v>
      </c>
      <c r="W142" s="36" t="s">
        <v>142</v>
      </c>
      <c r="X142" s="38">
        <v>0.05</v>
      </c>
    </row>
    <row r="143" spans="2:24" x14ac:dyDescent="0.2">
      <c r="B143" s="36">
        <f t="shared" si="12"/>
        <v>141</v>
      </c>
      <c r="C143" s="36">
        <f t="shared" si="13"/>
        <v>3105</v>
      </c>
      <c r="D143" s="36">
        <f t="shared" si="14"/>
        <v>3105</v>
      </c>
      <c r="E143" s="36" t="str">
        <f t="shared" si="15"/>
        <v>Independence</v>
      </c>
      <c r="F143" s="38">
        <f t="shared" si="16"/>
        <v>0.05</v>
      </c>
      <c r="H143">
        <f t="shared" si="17"/>
        <v>3105</v>
      </c>
      <c r="I143">
        <f t="shared" si="17"/>
        <v>3105</v>
      </c>
      <c r="N143" s="67">
        <v>141</v>
      </c>
      <c r="O143" s="25">
        <v>3105</v>
      </c>
      <c r="P143" s="25">
        <v>3105</v>
      </c>
      <c r="Q143" s="25" t="s">
        <v>143</v>
      </c>
      <c r="R143" s="63">
        <v>0.05</v>
      </c>
      <c r="T143" s="36">
        <v>141</v>
      </c>
      <c r="U143" s="36">
        <v>3168</v>
      </c>
      <c r="V143" s="36">
        <v>3168</v>
      </c>
      <c r="W143" s="36" t="s">
        <v>149</v>
      </c>
      <c r="X143" s="38">
        <v>0.05</v>
      </c>
    </row>
    <row r="144" spans="2:24" x14ac:dyDescent="0.2">
      <c r="B144" s="36">
        <f t="shared" si="12"/>
        <v>142</v>
      </c>
      <c r="C144" s="36">
        <f t="shared" si="13"/>
        <v>3114</v>
      </c>
      <c r="D144" s="36">
        <f t="shared" si="14"/>
        <v>3114</v>
      </c>
      <c r="E144" s="36" t="str">
        <f t="shared" si="15"/>
        <v>Indianola</v>
      </c>
      <c r="F144" s="38">
        <f t="shared" si="16"/>
        <v>0.05</v>
      </c>
      <c r="H144">
        <f t="shared" si="17"/>
        <v>3114</v>
      </c>
      <c r="I144">
        <f t="shared" si="17"/>
        <v>3114</v>
      </c>
      <c r="N144" s="67">
        <v>142</v>
      </c>
      <c r="O144" s="25">
        <v>3114</v>
      </c>
      <c r="P144" s="25">
        <v>3114</v>
      </c>
      <c r="Q144" s="25" t="s">
        <v>144</v>
      </c>
      <c r="R144" s="63">
        <v>0.05</v>
      </c>
      <c r="T144" s="36">
        <v>142</v>
      </c>
      <c r="U144" s="36">
        <v>3105</v>
      </c>
      <c r="V144" s="36">
        <v>3105</v>
      </c>
      <c r="W144" s="36" t="s">
        <v>143</v>
      </c>
      <c r="X144" s="38">
        <v>0.05</v>
      </c>
    </row>
    <row r="145" spans="2:24" x14ac:dyDescent="0.2">
      <c r="B145" s="36">
        <f t="shared" si="12"/>
        <v>143</v>
      </c>
      <c r="C145" s="36">
        <f t="shared" si="13"/>
        <v>3119</v>
      </c>
      <c r="D145" s="36">
        <f t="shared" si="14"/>
        <v>3119</v>
      </c>
      <c r="E145" s="36" t="str">
        <f t="shared" si="15"/>
        <v>Interstate 35</v>
      </c>
      <c r="F145" s="38">
        <f t="shared" si="16"/>
        <v>3.6999999999999998E-2</v>
      </c>
      <c r="H145">
        <f t="shared" si="17"/>
        <v>3119</v>
      </c>
      <c r="I145">
        <f t="shared" si="17"/>
        <v>3119</v>
      </c>
      <c r="N145" s="67">
        <v>143</v>
      </c>
      <c r="O145" s="25">
        <v>3119</v>
      </c>
      <c r="P145" s="25">
        <v>3119</v>
      </c>
      <c r="Q145" s="25" t="s">
        <v>145</v>
      </c>
      <c r="R145" s="63">
        <v>3.6999999999999998E-2</v>
      </c>
      <c r="T145" s="36">
        <v>143</v>
      </c>
      <c r="U145" s="36">
        <v>3114</v>
      </c>
      <c r="V145" s="36">
        <v>3114</v>
      </c>
      <c r="W145" s="36" t="s">
        <v>144</v>
      </c>
      <c r="X145" s="38">
        <v>0.05</v>
      </c>
    </row>
    <row r="146" spans="2:24" x14ac:dyDescent="0.2">
      <c r="B146" s="36">
        <f t="shared" si="12"/>
        <v>144</v>
      </c>
      <c r="C146" s="36">
        <f t="shared" si="13"/>
        <v>3141</v>
      </c>
      <c r="D146" s="36">
        <f t="shared" si="14"/>
        <v>3141</v>
      </c>
      <c r="E146" s="36" t="str">
        <f t="shared" si="15"/>
        <v>Iowa City</v>
      </c>
      <c r="F146" s="38">
        <f t="shared" si="16"/>
        <v>0.05</v>
      </c>
      <c r="H146">
        <f t="shared" si="17"/>
        <v>3141</v>
      </c>
      <c r="I146">
        <f t="shared" si="17"/>
        <v>3141</v>
      </c>
      <c r="N146" s="67">
        <v>144</v>
      </c>
      <c r="O146" s="25">
        <v>3141</v>
      </c>
      <c r="P146" s="25">
        <v>3141</v>
      </c>
      <c r="Q146" s="25" t="s">
        <v>146</v>
      </c>
      <c r="R146" s="63">
        <v>0.05</v>
      </c>
      <c r="T146" s="36">
        <v>144</v>
      </c>
      <c r="U146" s="36">
        <v>3119</v>
      </c>
      <c r="V146" s="36">
        <v>3119</v>
      </c>
      <c r="W146" s="36" t="s">
        <v>145</v>
      </c>
      <c r="X146" s="38">
        <v>3.6999999999999998E-2</v>
      </c>
    </row>
    <row r="147" spans="2:24" x14ac:dyDescent="0.2">
      <c r="B147" s="36">
        <f t="shared" si="12"/>
        <v>145</v>
      </c>
      <c r="C147" s="36">
        <f t="shared" si="13"/>
        <v>3150</v>
      </c>
      <c r="D147" s="36">
        <f t="shared" si="14"/>
        <v>3150</v>
      </c>
      <c r="E147" s="36" t="str">
        <f t="shared" si="15"/>
        <v>Iowa Falls</v>
      </c>
      <c r="F147" s="38">
        <f t="shared" si="16"/>
        <v>0.05</v>
      </c>
      <c r="H147">
        <f t="shared" si="17"/>
        <v>3150</v>
      </c>
      <c r="I147">
        <f t="shared" si="17"/>
        <v>3150</v>
      </c>
      <c r="N147" s="67">
        <v>145</v>
      </c>
      <c r="O147" s="25">
        <v>3150</v>
      </c>
      <c r="P147" s="25">
        <v>3150</v>
      </c>
      <c r="Q147" s="25" t="s">
        <v>147</v>
      </c>
      <c r="R147" s="63">
        <v>0.05</v>
      </c>
      <c r="T147" s="36">
        <v>145</v>
      </c>
      <c r="U147" s="36">
        <v>3141</v>
      </c>
      <c r="V147" s="36">
        <v>3141</v>
      </c>
      <c r="W147" s="36" t="s">
        <v>146</v>
      </c>
      <c r="X147" s="38">
        <v>0.05</v>
      </c>
    </row>
    <row r="148" spans="2:24" x14ac:dyDescent="0.2">
      <c r="B148" s="36">
        <f t="shared" si="12"/>
        <v>146</v>
      </c>
      <c r="C148" s="36">
        <f t="shared" si="13"/>
        <v>3154</v>
      </c>
      <c r="D148" s="36">
        <f t="shared" si="14"/>
        <v>3154</v>
      </c>
      <c r="E148" s="36" t="str">
        <f t="shared" si="15"/>
        <v>Iowa Valley</v>
      </c>
      <c r="F148" s="38">
        <f t="shared" si="16"/>
        <v>3.5999999999999997E-2</v>
      </c>
      <c r="H148">
        <f t="shared" si="17"/>
        <v>3154</v>
      </c>
      <c r="I148">
        <f t="shared" si="17"/>
        <v>3154</v>
      </c>
      <c r="N148" s="67">
        <v>146</v>
      </c>
      <c r="O148" s="25">
        <v>3154</v>
      </c>
      <c r="P148" s="25">
        <v>3154</v>
      </c>
      <c r="Q148" s="25" t="s">
        <v>148</v>
      </c>
      <c r="R148" s="63">
        <v>3.5999999999999997E-2</v>
      </c>
      <c r="T148" s="36">
        <v>146</v>
      </c>
      <c r="U148" s="36">
        <v>3150</v>
      </c>
      <c r="V148" s="36">
        <v>3150</v>
      </c>
      <c r="W148" s="36" t="s">
        <v>147</v>
      </c>
      <c r="X148" s="38">
        <v>0.05</v>
      </c>
    </row>
    <row r="149" spans="2:24" x14ac:dyDescent="0.2">
      <c r="B149" s="36">
        <f t="shared" si="12"/>
        <v>147</v>
      </c>
      <c r="C149" s="36">
        <f t="shared" si="13"/>
        <v>3186</v>
      </c>
      <c r="D149" s="36">
        <f t="shared" si="14"/>
        <v>3186</v>
      </c>
      <c r="E149" s="36" t="str">
        <f t="shared" si="15"/>
        <v>Janesville</v>
      </c>
      <c r="F149" s="38">
        <f t="shared" si="16"/>
        <v>3.9E-2</v>
      </c>
      <c r="H149">
        <f t="shared" si="17"/>
        <v>3186</v>
      </c>
      <c r="I149">
        <f t="shared" si="17"/>
        <v>3186</v>
      </c>
      <c r="N149" s="67">
        <v>147</v>
      </c>
      <c r="O149" s="25">
        <v>3186</v>
      </c>
      <c r="P149" s="25">
        <v>3186</v>
      </c>
      <c r="Q149" s="25" t="s">
        <v>752</v>
      </c>
      <c r="R149" s="63">
        <v>3.9E-2</v>
      </c>
      <c r="T149" s="36">
        <v>147</v>
      </c>
      <c r="U149" s="36">
        <v>3154</v>
      </c>
      <c r="V149" s="36">
        <v>3154</v>
      </c>
      <c r="W149" s="36" t="s">
        <v>148</v>
      </c>
      <c r="X149" s="38">
        <v>3.5999999999999997E-2</v>
      </c>
    </row>
    <row r="150" spans="2:24" x14ac:dyDescent="0.2">
      <c r="B150" s="36">
        <f t="shared" si="12"/>
        <v>148</v>
      </c>
      <c r="C150" s="36">
        <f t="shared" si="13"/>
        <v>3204</v>
      </c>
      <c r="D150" s="36">
        <f t="shared" si="14"/>
        <v>3204</v>
      </c>
      <c r="E150" s="36" t="str">
        <f t="shared" si="15"/>
        <v>Jesup</v>
      </c>
      <c r="F150" s="38">
        <f t="shared" si="16"/>
        <v>2.5000000000000001E-2</v>
      </c>
      <c r="H150">
        <f t="shared" si="17"/>
        <v>3204</v>
      </c>
      <c r="I150">
        <f t="shared" si="17"/>
        <v>3204</v>
      </c>
      <c r="N150" s="67">
        <v>148</v>
      </c>
      <c r="O150" s="25">
        <v>3204</v>
      </c>
      <c r="P150" s="25">
        <v>3204</v>
      </c>
      <c r="Q150" s="25" t="s">
        <v>150</v>
      </c>
      <c r="R150" s="63">
        <v>2.5000000000000001E-2</v>
      </c>
      <c r="T150" s="36">
        <v>148</v>
      </c>
      <c r="U150" s="36">
        <v>3186</v>
      </c>
      <c r="V150" s="36">
        <v>3186</v>
      </c>
      <c r="W150" s="36" t="s">
        <v>752</v>
      </c>
      <c r="X150" s="38">
        <v>3.9E-2</v>
      </c>
    </row>
    <row r="151" spans="2:24" x14ac:dyDescent="0.2">
      <c r="B151" s="36">
        <f t="shared" si="12"/>
        <v>149</v>
      </c>
      <c r="C151" s="36">
        <f t="shared" si="13"/>
        <v>3231</v>
      </c>
      <c r="D151" s="36">
        <f t="shared" si="14"/>
        <v>3231</v>
      </c>
      <c r="E151" s="36" t="str">
        <f t="shared" si="15"/>
        <v>Johnston</v>
      </c>
      <c r="F151" s="38">
        <f t="shared" si="16"/>
        <v>3.3000000000000002E-2</v>
      </c>
      <c r="H151">
        <f t="shared" si="17"/>
        <v>3231</v>
      </c>
      <c r="I151">
        <f t="shared" si="17"/>
        <v>3231</v>
      </c>
      <c r="N151" s="67">
        <v>149</v>
      </c>
      <c r="O151" s="25">
        <v>3231</v>
      </c>
      <c r="P151" s="25">
        <v>3231</v>
      </c>
      <c r="Q151" s="25" t="s">
        <v>151</v>
      </c>
      <c r="R151" s="63">
        <v>3.3000000000000002E-2</v>
      </c>
      <c r="T151" s="36">
        <v>149</v>
      </c>
      <c r="U151" s="36">
        <v>3204</v>
      </c>
      <c r="V151" s="36">
        <v>3204</v>
      </c>
      <c r="W151" s="36" t="s">
        <v>150</v>
      </c>
      <c r="X151" s="38">
        <v>2.5000000000000001E-2</v>
      </c>
    </row>
    <row r="152" spans="2:24" x14ac:dyDescent="0.2">
      <c r="B152" s="36">
        <f t="shared" si="12"/>
        <v>150</v>
      </c>
      <c r="C152" s="36">
        <f t="shared" si="13"/>
        <v>3312</v>
      </c>
      <c r="D152" s="36">
        <f t="shared" si="14"/>
        <v>3312</v>
      </c>
      <c r="E152" s="36" t="str">
        <f t="shared" si="15"/>
        <v>Keokuk</v>
      </c>
      <c r="F152" s="38">
        <f t="shared" si="16"/>
        <v>0.05</v>
      </c>
      <c r="H152">
        <f t="shared" si="17"/>
        <v>3312</v>
      </c>
      <c r="I152">
        <f t="shared" si="17"/>
        <v>3312</v>
      </c>
      <c r="N152" s="67">
        <v>150</v>
      </c>
      <c r="O152" s="25">
        <v>3312</v>
      </c>
      <c r="P152" s="25">
        <v>3312</v>
      </c>
      <c r="Q152" s="25" t="s">
        <v>152</v>
      </c>
      <c r="R152" s="63">
        <v>0.05</v>
      </c>
      <c r="T152" s="36">
        <v>150</v>
      </c>
      <c r="U152" s="36">
        <v>3231</v>
      </c>
      <c r="V152" s="36">
        <v>3231</v>
      </c>
      <c r="W152" s="36" t="s">
        <v>151</v>
      </c>
      <c r="X152" s="38">
        <v>3.3000000000000002E-2</v>
      </c>
    </row>
    <row r="153" spans="2:24" x14ac:dyDescent="0.2">
      <c r="B153" s="36">
        <f t="shared" si="12"/>
        <v>151</v>
      </c>
      <c r="C153" s="36">
        <f t="shared" si="13"/>
        <v>3330</v>
      </c>
      <c r="D153" s="36">
        <f t="shared" si="14"/>
        <v>3330</v>
      </c>
      <c r="E153" s="36" t="str">
        <f t="shared" si="15"/>
        <v>Keota</v>
      </c>
      <c r="F153" s="38">
        <f t="shared" si="16"/>
        <v>2.8000000000000001E-2</v>
      </c>
      <c r="H153">
        <f t="shared" si="17"/>
        <v>3330</v>
      </c>
      <c r="I153">
        <f t="shared" si="17"/>
        <v>3330</v>
      </c>
      <c r="N153" s="67">
        <v>151</v>
      </c>
      <c r="O153" s="25">
        <v>3330</v>
      </c>
      <c r="P153" s="25">
        <v>3330</v>
      </c>
      <c r="Q153" s="25" t="s">
        <v>153</v>
      </c>
      <c r="R153" s="63">
        <v>2.8000000000000001E-2</v>
      </c>
      <c r="T153" s="36">
        <v>151</v>
      </c>
      <c r="U153" s="36">
        <v>3312</v>
      </c>
      <c r="V153" s="36">
        <v>3312</v>
      </c>
      <c r="W153" s="36" t="s">
        <v>152</v>
      </c>
      <c r="X153" s="38">
        <v>0.05</v>
      </c>
    </row>
    <row r="154" spans="2:24" x14ac:dyDescent="0.2">
      <c r="B154" s="36">
        <f t="shared" si="12"/>
        <v>152</v>
      </c>
      <c r="C154" s="36">
        <f t="shared" si="13"/>
        <v>3348</v>
      </c>
      <c r="D154" s="36">
        <f t="shared" si="14"/>
        <v>3348</v>
      </c>
      <c r="E154" s="36" t="str">
        <f t="shared" si="15"/>
        <v>Kingsley-Pierson</v>
      </c>
      <c r="F154" s="38">
        <f t="shared" si="16"/>
        <v>3.1E-2</v>
      </c>
      <c r="H154">
        <f t="shared" si="17"/>
        <v>3348</v>
      </c>
      <c r="I154">
        <f t="shared" si="17"/>
        <v>3348</v>
      </c>
      <c r="N154" s="67">
        <v>152</v>
      </c>
      <c r="O154" s="25">
        <v>3348</v>
      </c>
      <c r="P154" s="25">
        <v>3348</v>
      </c>
      <c r="Q154" s="25" t="s">
        <v>154</v>
      </c>
      <c r="R154" s="63">
        <v>3.1E-2</v>
      </c>
      <c r="T154" s="36">
        <v>152</v>
      </c>
      <c r="U154" s="36">
        <v>3330</v>
      </c>
      <c r="V154" s="36">
        <v>3330</v>
      </c>
      <c r="W154" s="36" t="s">
        <v>153</v>
      </c>
      <c r="X154" s="38">
        <v>2.8000000000000001E-2</v>
      </c>
    </row>
    <row r="155" spans="2:24" x14ac:dyDescent="0.2">
      <c r="B155" s="36">
        <f t="shared" si="12"/>
        <v>153</v>
      </c>
      <c r="C155" s="36">
        <f t="shared" si="13"/>
        <v>3375</v>
      </c>
      <c r="D155" s="36">
        <f t="shared" si="14"/>
        <v>3375</v>
      </c>
      <c r="E155" s="36" t="str">
        <f t="shared" si="15"/>
        <v>Knoxville</v>
      </c>
      <c r="F155" s="38">
        <f t="shared" si="16"/>
        <v>3.2000000000000001E-2</v>
      </c>
      <c r="H155">
        <f t="shared" si="17"/>
        <v>3375</v>
      </c>
      <c r="I155">
        <f t="shared" si="17"/>
        <v>3375</v>
      </c>
      <c r="N155" s="67">
        <v>153</v>
      </c>
      <c r="O155" s="25">
        <v>3375</v>
      </c>
      <c r="P155" s="25">
        <v>3375</v>
      </c>
      <c r="Q155" s="25" t="s">
        <v>155</v>
      </c>
      <c r="R155" s="63">
        <v>3.2000000000000001E-2</v>
      </c>
      <c r="T155" s="36">
        <v>153</v>
      </c>
      <c r="U155" s="36">
        <v>3348</v>
      </c>
      <c r="V155" s="36">
        <v>3348</v>
      </c>
      <c r="W155" s="36" t="s">
        <v>154</v>
      </c>
      <c r="X155" s="38">
        <v>3.1E-2</v>
      </c>
    </row>
    <row r="156" spans="2:24" x14ac:dyDescent="0.2">
      <c r="B156" s="36">
        <f t="shared" si="12"/>
        <v>154</v>
      </c>
      <c r="C156" s="36">
        <f t="shared" si="13"/>
        <v>3420</v>
      </c>
      <c r="D156" s="36">
        <f t="shared" si="14"/>
        <v>3420</v>
      </c>
      <c r="E156" s="36" t="str">
        <f t="shared" si="15"/>
        <v>Lake Mills</v>
      </c>
      <c r="F156" s="38">
        <f t="shared" si="16"/>
        <v>2.7E-2</v>
      </c>
      <c r="H156">
        <f t="shared" si="17"/>
        <v>3420</v>
      </c>
      <c r="I156">
        <f t="shared" si="17"/>
        <v>3420</v>
      </c>
      <c r="N156" s="67">
        <v>154</v>
      </c>
      <c r="O156" s="25">
        <v>3420</v>
      </c>
      <c r="P156" s="25">
        <v>3420</v>
      </c>
      <c r="Q156" s="25" t="s">
        <v>156</v>
      </c>
      <c r="R156" s="63">
        <v>2.7E-2</v>
      </c>
      <c r="T156" s="36">
        <v>154</v>
      </c>
      <c r="U156" s="36">
        <v>3375</v>
      </c>
      <c r="V156" s="36">
        <v>3375</v>
      </c>
      <c r="W156" s="36" t="s">
        <v>155</v>
      </c>
      <c r="X156" s="38">
        <v>3.2000000000000001E-2</v>
      </c>
    </row>
    <row r="157" spans="2:24" x14ac:dyDescent="0.2">
      <c r="B157" s="36">
        <f t="shared" si="12"/>
        <v>155</v>
      </c>
      <c r="C157" s="36">
        <f t="shared" si="13"/>
        <v>3465</v>
      </c>
      <c r="D157" s="36">
        <f t="shared" si="14"/>
        <v>3465</v>
      </c>
      <c r="E157" s="36" t="str">
        <f t="shared" si="15"/>
        <v>Lamoni</v>
      </c>
      <c r="F157" s="38">
        <f t="shared" si="16"/>
        <v>3.2000000000000001E-2</v>
      </c>
      <c r="H157">
        <f t="shared" si="17"/>
        <v>3465</v>
      </c>
      <c r="I157">
        <f t="shared" si="17"/>
        <v>3465</v>
      </c>
      <c r="N157" s="67">
        <v>155</v>
      </c>
      <c r="O157" s="25">
        <v>3465</v>
      </c>
      <c r="P157" s="25">
        <v>3465</v>
      </c>
      <c r="Q157" s="25" t="s">
        <v>157</v>
      </c>
      <c r="R157" s="63">
        <v>3.2000000000000001E-2</v>
      </c>
      <c r="T157" s="36">
        <v>155</v>
      </c>
      <c r="U157" s="36">
        <v>3420</v>
      </c>
      <c r="V157" s="36">
        <v>3420</v>
      </c>
      <c r="W157" s="36" t="s">
        <v>156</v>
      </c>
      <c r="X157" s="38">
        <v>2.7E-2</v>
      </c>
    </row>
    <row r="158" spans="2:24" x14ac:dyDescent="0.2">
      <c r="B158" s="36">
        <f t="shared" si="12"/>
        <v>156</v>
      </c>
      <c r="C158" s="36">
        <f t="shared" si="13"/>
        <v>3537</v>
      </c>
      <c r="D158" s="36">
        <f t="shared" si="14"/>
        <v>3537</v>
      </c>
      <c r="E158" s="36" t="str">
        <f t="shared" si="15"/>
        <v>Laurens-Marathon</v>
      </c>
      <c r="F158" s="38">
        <f t="shared" si="16"/>
        <v>4.7E-2</v>
      </c>
      <c r="H158">
        <f t="shared" si="17"/>
        <v>3537</v>
      </c>
      <c r="I158">
        <f t="shared" si="17"/>
        <v>3537</v>
      </c>
      <c r="N158" s="67">
        <v>156</v>
      </c>
      <c r="O158" s="25">
        <v>3537</v>
      </c>
      <c r="P158" s="25">
        <v>3537</v>
      </c>
      <c r="Q158" s="25" t="s">
        <v>158</v>
      </c>
      <c r="R158" s="63">
        <v>4.7E-2</v>
      </c>
      <c r="T158" s="36">
        <v>156</v>
      </c>
      <c r="U158" s="36">
        <v>3465</v>
      </c>
      <c r="V158" s="36">
        <v>3465</v>
      </c>
      <c r="W158" s="36" t="s">
        <v>157</v>
      </c>
      <c r="X158" s="38">
        <v>3.2000000000000001E-2</v>
      </c>
    </row>
    <row r="159" spans="2:24" x14ac:dyDescent="0.2">
      <c r="B159" s="36">
        <f t="shared" si="12"/>
        <v>157</v>
      </c>
      <c r="C159" s="36">
        <f t="shared" si="13"/>
        <v>3555</v>
      </c>
      <c r="D159" s="36">
        <f t="shared" si="14"/>
        <v>3555</v>
      </c>
      <c r="E159" s="36" t="str">
        <f t="shared" si="15"/>
        <v>Lawton-Bronson</v>
      </c>
      <c r="F159" s="38">
        <f t="shared" si="16"/>
        <v>0.04</v>
      </c>
      <c r="H159">
        <f t="shared" si="17"/>
        <v>3555</v>
      </c>
      <c r="I159">
        <f t="shared" si="17"/>
        <v>3555</v>
      </c>
      <c r="N159" s="67">
        <v>157</v>
      </c>
      <c r="O159" s="25">
        <v>3555</v>
      </c>
      <c r="P159" s="25">
        <v>3555</v>
      </c>
      <c r="Q159" s="25" t="s">
        <v>159</v>
      </c>
      <c r="R159" s="63">
        <v>0.04</v>
      </c>
      <c r="T159" s="36">
        <v>157</v>
      </c>
      <c r="U159" s="36">
        <v>3537</v>
      </c>
      <c r="V159" s="36">
        <v>3537</v>
      </c>
      <c r="W159" s="36" t="s">
        <v>158</v>
      </c>
      <c r="X159" s="38">
        <v>4.7E-2</v>
      </c>
    </row>
    <row r="160" spans="2:24" x14ac:dyDescent="0.2">
      <c r="B160" s="36">
        <f t="shared" si="12"/>
        <v>158</v>
      </c>
      <c r="C160" s="36">
        <f t="shared" si="13"/>
        <v>3600</v>
      </c>
      <c r="D160" s="36">
        <f t="shared" si="14"/>
        <v>3600</v>
      </c>
      <c r="E160" s="36" t="str">
        <f t="shared" si="15"/>
        <v>Le Mars</v>
      </c>
      <c r="F160" s="38">
        <f t="shared" si="16"/>
        <v>2.5000000000000001E-2</v>
      </c>
      <c r="H160">
        <f t="shared" si="17"/>
        <v>3600</v>
      </c>
      <c r="I160">
        <f t="shared" si="17"/>
        <v>3600</v>
      </c>
      <c r="N160" s="67">
        <v>158</v>
      </c>
      <c r="O160" s="25">
        <v>3600</v>
      </c>
      <c r="P160" s="25">
        <v>3600</v>
      </c>
      <c r="Q160" s="25" t="s">
        <v>161</v>
      </c>
      <c r="R160" s="63">
        <v>2.5000000000000001E-2</v>
      </c>
      <c r="T160" s="36">
        <v>158</v>
      </c>
      <c r="U160" s="36">
        <v>3555</v>
      </c>
      <c r="V160" s="36">
        <v>3555</v>
      </c>
      <c r="W160" s="36" t="s">
        <v>159</v>
      </c>
      <c r="X160" s="38">
        <v>0.04</v>
      </c>
    </row>
    <row r="161" spans="2:24" x14ac:dyDescent="0.2">
      <c r="B161" s="36">
        <f t="shared" si="12"/>
        <v>159</v>
      </c>
      <c r="C161" s="36">
        <f t="shared" si="13"/>
        <v>3609</v>
      </c>
      <c r="D161" s="36">
        <f t="shared" si="14"/>
        <v>3609</v>
      </c>
      <c r="E161" s="36" t="str">
        <f t="shared" si="15"/>
        <v>Lenox</v>
      </c>
      <c r="F161" s="38">
        <f t="shared" si="16"/>
        <v>3.1E-2</v>
      </c>
      <c r="H161">
        <f t="shared" si="17"/>
        <v>3609</v>
      </c>
      <c r="I161">
        <f t="shared" si="17"/>
        <v>3609</v>
      </c>
      <c r="N161" s="67">
        <v>159</v>
      </c>
      <c r="O161" s="25">
        <v>3609</v>
      </c>
      <c r="P161" s="25">
        <v>3609</v>
      </c>
      <c r="Q161" s="25" t="s">
        <v>162</v>
      </c>
      <c r="R161" s="63">
        <v>3.1E-2</v>
      </c>
      <c r="T161" s="36">
        <v>159</v>
      </c>
      <c r="U161" s="36">
        <v>3600</v>
      </c>
      <c r="V161" s="36">
        <v>3600</v>
      </c>
      <c r="W161" s="36" t="s">
        <v>161</v>
      </c>
      <c r="X161" s="38">
        <v>2.5000000000000001E-2</v>
      </c>
    </row>
    <row r="162" spans="2:24" x14ac:dyDescent="0.2">
      <c r="B162" s="36">
        <f t="shared" si="12"/>
        <v>160</v>
      </c>
      <c r="C162" s="36">
        <f t="shared" si="13"/>
        <v>3645</v>
      </c>
      <c r="D162" s="36">
        <f t="shared" si="14"/>
        <v>3645</v>
      </c>
      <c r="E162" s="36" t="str">
        <f t="shared" si="15"/>
        <v>Lewis Central</v>
      </c>
      <c r="F162" s="38">
        <f t="shared" si="16"/>
        <v>3.4000000000000002E-2</v>
      </c>
      <c r="H162">
        <f t="shared" si="17"/>
        <v>3645</v>
      </c>
      <c r="I162">
        <f t="shared" si="17"/>
        <v>3645</v>
      </c>
      <c r="N162" s="67">
        <v>160</v>
      </c>
      <c r="O162" s="25">
        <v>3645</v>
      </c>
      <c r="P162" s="25">
        <v>3645</v>
      </c>
      <c r="Q162" s="25" t="s">
        <v>163</v>
      </c>
      <c r="R162" s="63">
        <v>3.4000000000000002E-2</v>
      </c>
      <c r="T162" s="36">
        <v>160</v>
      </c>
      <c r="U162" s="36">
        <v>3609</v>
      </c>
      <c r="V162" s="36">
        <v>3609</v>
      </c>
      <c r="W162" s="36" t="s">
        <v>162</v>
      </c>
      <c r="X162" s="38">
        <v>3.1E-2</v>
      </c>
    </row>
    <row r="163" spans="2:24" x14ac:dyDescent="0.2">
      <c r="B163" s="36">
        <f t="shared" si="12"/>
        <v>161</v>
      </c>
      <c r="C163" s="36">
        <f t="shared" si="13"/>
        <v>3715</v>
      </c>
      <c r="D163" s="36">
        <f t="shared" si="14"/>
        <v>3715</v>
      </c>
      <c r="E163" s="36" t="str">
        <f t="shared" si="15"/>
        <v>Linn-Mar</v>
      </c>
      <c r="F163" s="38">
        <f t="shared" si="16"/>
        <v>2.5000000000000001E-2</v>
      </c>
      <c r="H163">
        <f t="shared" si="17"/>
        <v>3715</v>
      </c>
      <c r="I163">
        <f t="shared" si="17"/>
        <v>3715</v>
      </c>
      <c r="N163" s="67">
        <v>161</v>
      </c>
      <c r="O163" s="25">
        <v>3715</v>
      </c>
      <c r="P163" s="25">
        <v>3715</v>
      </c>
      <c r="Q163" s="25" t="s">
        <v>165</v>
      </c>
      <c r="R163" s="63">
        <v>2.5000000000000001E-2</v>
      </c>
      <c r="T163" s="36">
        <v>161</v>
      </c>
      <c r="U163" s="36">
        <v>3645</v>
      </c>
      <c r="V163" s="36">
        <v>3645</v>
      </c>
      <c r="W163" s="36" t="s">
        <v>163</v>
      </c>
      <c r="X163" s="38">
        <v>3.4000000000000002E-2</v>
      </c>
    </row>
    <row r="164" spans="2:24" x14ac:dyDescent="0.2">
      <c r="B164" s="36">
        <f t="shared" si="12"/>
        <v>162</v>
      </c>
      <c r="C164" s="36">
        <f t="shared" si="13"/>
        <v>3744</v>
      </c>
      <c r="D164" s="36">
        <f t="shared" si="14"/>
        <v>3744</v>
      </c>
      <c r="E164" s="36" t="str">
        <f t="shared" si="15"/>
        <v>Lisbon</v>
      </c>
      <c r="F164" s="38">
        <f t="shared" si="16"/>
        <v>2.5000000000000001E-2</v>
      </c>
      <c r="H164">
        <f t="shared" si="17"/>
        <v>3744</v>
      </c>
      <c r="I164">
        <f t="shared" si="17"/>
        <v>3744</v>
      </c>
      <c r="N164" s="67">
        <v>162</v>
      </c>
      <c r="O164" s="25">
        <v>3744</v>
      </c>
      <c r="P164" s="25">
        <v>3744</v>
      </c>
      <c r="Q164" s="25" t="s">
        <v>166</v>
      </c>
      <c r="R164" s="63">
        <v>2.5000000000000001E-2</v>
      </c>
      <c r="T164" s="36">
        <v>162</v>
      </c>
      <c r="U164" s="36">
        <v>3715</v>
      </c>
      <c r="V164" s="36">
        <v>3715</v>
      </c>
      <c r="W164" s="36" t="s">
        <v>165</v>
      </c>
      <c r="X164" s="38">
        <v>2.5000000000000001E-2</v>
      </c>
    </row>
    <row r="165" spans="2:24" x14ac:dyDescent="0.2">
      <c r="B165" s="36">
        <f t="shared" si="12"/>
        <v>163</v>
      </c>
      <c r="C165" s="36">
        <f t="shared" si="13"/>
        <v>3798</v>
      </c>
      <c r="D165" s="36">
        <f t="shared" si="14"/>
        <v>3798</v>
      </c>
      <c r="E165" s="36" t="str">
        <f t="shared" si="15"/>
        <v>Logan-Magnolia</v>
      </c>
      <c r="F165" s="38">
        <f t="shared" si="16"/>
        <v>2.5000000000000001E-2</v>
      </c>
      <c r="H165">
        <f t="shared" si="17"/>
        <v>3798</v>
      </c>
      <c r="I165">
        <f t="shared" si="17"/>
        <v>3798</v>
      </c>
      <c r="N165" s="67">
        <v>163</v>
      </c>
      <c r="O165" s="25">
        <v>3798</v>
      </c>
      <c r="P165" s="25">
        <v>3798</v>
      </c>
      <c r="Q165" s="25" t="s">
        <v>167</v>
      </c>
      <c r="R165" s="63">
        <v>2.5000000000000001E-2</v>
      </c>
      <c r="T165" s="36">
        <v>163</v>
      </c>
      <c r="U165" s="36">
        <v>3744</v>
      </c>
      <c r="V165" s="36">
        <v>3744</v>
      </c>
      <c r="W165" s="36" t="s">
        <v>166</v>
      </c>
      <c r="X165" s="38">
        <v>2.5000000000000001E-2</v>
      </c>
    </row>
    <row r="166" spans="2:24" x14ac:dyDescent="0.2">
      <c r="B166" s="36">
        <f t="shared" si="12"/>
        <v>164</v>
      </c>
      <c r="C166" s="36">
        <f t="shared" si="13"/>
        <v>3816</v>
      </c>
      <c r="D166" s="36">
        <f t="shared" si="14"/>
        <v>3816</v>
      </c>
      <c r="E166" s="36" t="str">
        <f t="shared" si="15"/>
        <v>Lone Tree</v>
      </c>
      <c r="F166" s="38">
        <f t="shared" si="16"/>
        <v>3.3000000000000002E-2</v>
      </c>
      <c r="H166">
        <f t="shared" si="17"/>
        <v>3816</v>
      </c>
      <c r="I166">
        <f t="shared" si="17"/>
        <v>3816</v>
      </c>
      <c r="N166" s="67">
        <v>164</v>
      </c>
      <c r="O166" s="25">
        <v>3816</v>
      </c>
      <c r="P166" s="25">
        <v>3816</v>
      </c>
      <c r="Q166" s="25" t="s">
        <v>168</v>
      </c>
      <c r="R166" s="63">
        <v>3.3000000000000002E-2</v>
      </c>
      <c r="T166" s="36">
        <v>164</v>
      </c>
      <c r="U166" s="36">
        <v>3798</v>
      </c>
      <c r="V166" s="36">
        <v>3798</v>
      </c>
      <c r="W166" s="36" t="s">
        <v>167</v>
      </c>
      <c r="X166" s="38">
        <v>2.5000000000000001E-2</v>
      </c>
    </row>
    <row r="167" spans="2:24" x14ac:dyDescent="0.2">
      <c r="B167" s="36">
        <f t="shared" si="12"/>
        <v>165</v>
      </c>
      <c r="C167" s="36">
        <f t="shared" si="13"/>
        <v>3841</v>
      </c>
      <c r="D167" s="36">
        <f t="shared" si="14"/>
        <v>3841</v>
      </c>
      <c r="E167" s="36" t="str">
        <f t="shared" si="15"/>
        <v>Louisa-Muscatine</v>
      </c>
      <c r="F167" s="38">
        <f t="shared" si="16"/>
        <v>3.9E-2</v>
      </c>
      <c r="H167">
        <f t="shared" si="17"/>
        <v>3841</v>
      </c>
      <c r="I167">
        <f t="shared" si="17"/>
        <v>3841</v>
      </c>
      <c r="N167" s="67">
        <v>165</v>
      </c>
      <c r="O167" s="25">
        <v>3841</v>
      </c>
      <c r="P167" s="25">
        <v>3841</v>
      </c>
      <c r="Q167" s="25" t="s">
        <v>169</v>
      </c>
      <c r="R167" s="63">
        <v>3.9E-2</v>
      </c>
      <c r="T167" s="36">
        <v>165</v>
      </c>
      <c r="U167" s="36">
        <v>3816</v>
      </c>
      <c r="V167" s="36">
        <v>3816</v>
      </c>
      <c r="W167" s="36" t="s">
        <v>168</v>
      </c>
      <c r="X167" s="38">
        <v>3.3000000000000002E-2</v>
      </c>
    </row>
    <row r="168" spans="2:24" x14ac:dyDescent="0.2">
      <c r="B168" s="36">
        <f t="shared" si="12"/>
        <v>166</v>
      </c>
      <c r="C168" s="36">
        <f t="shared" si="13"/>
        <v>3906</v>
      </c>
      <c r="D168" s="36">
        <f t="shared" si="14"/>
        <v>3906</v>
      </c>
      <c r="E168" s="36" t="str">
        <f t="shared" si="15"/>
        <v>Lynnville-Sully</v>
      </c>
      <c r="F168" s="38">
        <f t="shared" si="16"/>
        <v>0.03</v>
      </c>
      <c r="H168">
        <f t="shared" si="17"/>
        <v>3906</v>
      </c>
      <c r="I168">
        <f t="shared" si="17"/>
        <v>3906</v>
      </c>
      <c r="N168" s="67">
        <v>166</v>
      </c>
      <c r="O168" s="25">
        <v>3906</v>
      </c>
      <c r="P168" s="25">
        <v>3906</v>
      </c>
      <c r="Q168" s="25" t="s">
        <v>171</v>
      </c>
      <c r="R168" s="63">
        <v>0.03</v>
      </c>
      <c r="T168" s="36">
        <v>166</v>
      </c>
      <c r="U168" s="36">
        <v>3841</v>
      </c>
      <c r="V168" s="36">
        <v>3841</v>
      </c>
      <c r="W168" s="36" t="s">
        <v>169</v>
      </c>
      <c r="X168" s="38">
        <v>3.9E-2</v>
      </c>
    </row>
    <row r="169" spans="2:24" x14ac:dyDescent="0.2">
      <c r="B169" s="36">
        <f t="shared" si="12"/>
        <v>167</v>
      </c>
      <c r="C169" s="36">
        <f t="shared" si="13"/>
        <v>4419</v>
      </c>
      <c r="D169" s="36">
        <f t="shared" si="14"/>
        <v>4419</v>
      </c>
      <c r="E169" s="36" t="str">
        <f t="shared" si="15"/>
        <v>MFL Mar Mac</v>
      </c>
      <c r="F169" s="38">
        <f t="shared" si="16"/>
        <v>4.8000000000000001E-2</v>
      </c>
      <c r="H169">
        <f t="shared" si="17"/>
        <v>4419</v>
      </c>
      <c r="I169">
        <f t="shared" si="17"/>
        <v>4419</v>
      </c>
      <c r="N169" s="67">
        <v>167</v>
      </c>
      <c r="O169" s="25">
        <v>4419</v>
      </c>
      <c r="P169" s="25">
        <v>4419</v>
      </c>
      <c r="Q169" s="25" t="s">
        <v>754</v>
      </c>
      <c r="R169" s="63">
        <v>4.8000000000000001E-2</v>
      </c>
      <c r="T169" s="36">
        <v>167</v>
      </c>
      <c r="U169" s="36">
        <v>3897</v>
      </c>
      <c r="V169" s="36">
        <v>3897</v>
      </c>
      <c r="W169" s="36" t="s">
        <v>753</v>
      </c>
      <c r="X169" s="38">
        <v>0.05</v>
      </c>
    </row>
    <row r="170" spans="2:24" x14ac:dyDescent="0.2">
      <c r="B170" s="36">
        <f t="shared" si="12"/>
        <v>168</v>
      </c>
      <c r="C170" s="36">
        <f t="shared" si="13"/>
        <v>3942</v>
      </c>
      <c r="D170" s="36">
        <f t="shared" si="14"/>
        <v>3942</v>
      </c>
      <c r="E170" s="36" t="str">
        <f t="shared" si="15"/>
        <v>Madrid</v>
      </c>
      <c r="F170" s="38">
        <f t="shared" si="16"/>
        <v>2.5000000000000001E-2</v>
      </c>
      <c r="H170">
        <f t="shared" si="17"/>
        <v>3942</v>
      </c>
      <c r="I170">
        <f t="shared" si="17"/>
        <v>3942</v>
      </c>
      <c r="N170" s="67">
        <v>168</v>
      </c>
      <c r="O170" s="25">
        <v>3942</v>
      </c>
      <c r="P170" s="25">
        <v>3942</v>
      </c>
      <c r="Q170" s="25" t="s">
        <v>172</v>
      </c>
      <c r="R170" s="63">
        <v>2.5000000000000001E-2</v>
      </c>
      <c r="T170" s="36">
        <v>168</v>
      </c>
      <c r="U170" s="36">
        <v>3906</v>
      </c>
      <c r="V170" s="36">
        <v>3906</v>
      </c>
      <c r="W170" s="36" t="s">
        <v>171</v>
      </c>
      <c r="X170" s="38">
        <v>0.03</v>
      </c>
    </row>
    <row r="171" spans="2:24" x14ac:dyDescent="0.2">
      <c r="B171" s="36">
        <f t="shared" si="12"/>
        <v>169</v>
      </c>
      <c r="C171" s="36">
        <f t="shared" si="13"/>
        <v>4023</v>
      </c>
      <c r="D171" s="36">
        <f t="shared" si="14"/>
        <v>4023</v>
      </c>
      <c r="E171" s="36" t="str">
        <f t="shared" si="15"/>
        <v>Manson-Northwest Webster</v>
      </c>
      <c r="F171" s="38">
        <f t="shared" si="16"/>
        <v>0.05</v>
      </c>
      <c r="H171">
        <f t="shared" si="17"/>
        <v>4023</v>
      </c>
      <c r="I171">
        <f t="shared" si="17"/>
        <v>4023</v>
      </c>
      <c r="N171" s="67">
        <v>169</v>
      </c>
      <c r="O171" s="25">
        <v>4023</v>
      </c>
      <c r="P171" s="25">
        <v>4023</v>
      </c>
      <c r="Q171" s="25" t="s">
        <v>795</v>
      </c>
      <c r="R171" s="63">
        <v>0.05</v>
      </c>
      <c r="T171" s="36">
        <v>169</v>
      </c>
      <c r="U171" s="36">
        <v>4419</v>
      </c>
      <c r="V171" s="36">
        <v>4419</v>
      </c>
      <c r="W171" s="36" t="s">
        <v>754</v>
      </c>
      <c r="X171" s="38">
        <v>4.8000000000000001E-2</v>
      </c>
    </row>
    <row r="172" spans="2:24" x14ac:dyDescent="0.2">
      <c r="B172" s="36">
        <f t="shared" si="12"/>
        <v>170</v>
      </c>
      <c r="C172" s="36">
        <f t="shared" si="13"/>
        <v>4033</v>
      </c>
      <c r="D172" s="36">
        <f t="shared" si="14"/>
        <v>4033</v>
      </c>
      <c r="E172" s="36" t="str">
        <f t="shared" si="15"/>
        <v>Maple Valley-Anthon Oto</v>
      </c>
      <c r="F172" s="38">
        <f t="shared" si="16"/>
        <v>0.05</v>
      </c>
      <c r="H172">
        <f t="shared" si="17"/>
        <v>4033</v>
      </c>
      <c r="I172">
        <f t="shared" si="17"/>
        <v>4033</v>
      </c>
      <c r="N172" s="67">
        <v>170</v>
      </c>
      <c r="O172" s="25">
        <v>4033</v>
      </c>
      <c r="P172" s="25">
        <v>4033</v>
      </c>
      <c r="Q172" s="25" t="s">
        <v>696</v>
      </c>
      <c r="R172" s="63">
        <v>0.05</v>
      </c>
      <c r="T172" s="36">
        <v>170</v>
      </c>
      <c r="U172" s="36">
        <v>3942</v>
      </c>
      <c r="V172" s="36">
        <v>3942</v>
      </c>
      <c r="W172" s="36" t="s">
        <v>172</v>
      </c>
      <c r="X172" s="38">
        <v>2.5000000000000001E-2</v>
      </c>
    </row>
    <row r="173" spans="2:24" x14ac:dyDescent="0.2">
      <c r="B173" s="36">
        <f t="shared" si="12"/>
        <v>171</v>
      </c>
      <c r="C173" s="36">
        <f t="shared" si="13"/>
        <v>4041</v>
      </c>
      <c r="D173" s="36">
        <f t="shared" si="14"/>
        <v>4041</v>
      </c>
      <c r="E173" s="36" t="str">
        <f t="shared" si="15"/>
        <v>Maquoketa</v>
      </c>
      <c r="F173" s="38">
        <f t="shared" si="16"/>
        <v>2.5000000000000001E-2</v>
      </c>
      <c r="H173">
        <f t="shared" si="17"/>
        <v>4041</v>
      </c>
      <c r="I173">
        <f t="shared" si="17"/>
        <v>4041</v>
      </c>
      <c r="N173" s="67">
        <v>171</v>
      </c>
      <c r="O173" s="25">
        <v>4041</v>
      </c>
      <c r="P173" s="25">
        <v>4041</v>
      </c>
      <c r="Q173" s="25" t="s">
        <v>175</v>
      </c>
      <c r="R173" s="63">
        <v>2.5000000000000001E-2</v>
      </c>
      <c r="T173" s="36">
        <v>171</v>
      </c>
      <c r="U173" s="36">
        <v>4023</v>
      </c>
      <c r="V173" s="36">
        <v>4023</v>
      </c>
      <c r="W173" s="36" t="s">
        <v>795</v>
      </c>
      <c r="X173" s="38">
        <v>0.05</v>
      </c>
    </row>
    <row r="174" spans="2:24" x14ac:dyDescent="0.2">
      <c r="B174" s="36">
        <f t="shared" si="12"/>
        <v>172</v>
      </c>
      <c r="C174" s="36">
        <f t="shared" si="13"/>
        <v>4043</v>
      </c>
      <c r="D174" s="36">
        <f t="shared" si="14"/>
        <v>4043</v>
      </c>
      <c r="E174" s="36" t="str">
        <f t="shared" si="15"/>
        <v>Maquoketa Valley</v>
      </c>
      <c r="F174" s="38">
        <f t="shared" si="16"/>
        <v>3.7999999999999999E-2</v>
      </c>
      <c r="H174">
        <f t="shared" si="17"/>
        <v>4043</v>
      </c>
      <c r="I174">
        <f t="shared" si="17"/>
        <v>4043</v>
      </c>
      <c r="N174" s="67">
        <v>172</v>
      </c>
      <c r="O174" s="25">
        <v>4043</v>
      </c>
      <c r="P174" s="25">
        <v>4043</v>
      </c>
      <c r="Q174" s="25" t="s">
        <v>176</v>
      </c>
      <c r="R174" s="63">
        <v>3.7999999999999999E-2</v>
      </c>
      <c r="T174" s="36">
        <v>172</v>
      </c>
      <c r="U174" s="36">
        <v>4033</v>
      </c>
      <c r="V174" s="36">
        <v>4033</v>
      </c>
      <c r="W174" s="36" t="s">
        <v>696</v>
      </c>
      <c r="X174" s="38">
        <v>0.05</v>
      </c>
    </row>
    <row r="175" spans="2:24" x14ac:dyDescent="0.2">
      <c r="B175" s="36">
        <f t="shared" si="12"/>
        <v>173</v>
      </c>
      <c r="C175" s="36">
        <f t="shared" si="13"/>
        <v>4068</v>
      </c>
      <c r="D175" s="36">
        <f t="shared" si="14"/>
        <v>4068</v>
      </c>
      <c r="E175" s="36" t="str">
        <f t="shared" si="15"/>
        <v>Marcus-Meriden Cleghorn</v>
      </c>
      <c r="F175" s="38">
        <f t="shared" si="16"/>
        <v>3.7999999999999999E-2</v>
      </c>
      <c r="H175">
        <f t="shared" si="17"/>
        <v>4068</v>
      </c>
      <c r="I175">
        <f t="shared" si="17"/>
        <v>4068</v>
      </c>
      <c r="N175" s="67">
        <v>173</v>
      </c>
      <c r="O175" s="25">
        <v>4068</v>
      </c>
      <c r="P175" s="25">
        <v>4068</v>
      </c>
      <c r="Q175" s="25" t="s">
        <v>801</v>
      </c>
      <c r="R175" s="63">
        <v>3.7999999999999999E-2</v>
      </c>
      <c r="T175" s="36">
        <v>173</v>
      </c>
      <c r="U175" s="36">
        <v>4041</v>
      </c>
      <c r="V175" s="36">
        <v>4041</v>
      </c>
      <c r="W175" s="36" t="s">
        <v>175</v>
      </c>
      <c r="X175" s="38">
        <v>2.5000000000000001E-2</v>
      </c>
    </row>
    <row r="176" spans="2:24" x14ac:dyDescent="0.2">
      <c r="B176" s="36">
        <f t="shared" si="12"/>
        <v>174</v>
      </c>
      <c r="C176" s="36">
        <f t="shared" si="13"/>
        <v>4086</v>
      </c>
      <c r="D176" s="36">
        <f t="shared" si="14"/>
        <v>4086</v>
      </c>
      <c r="E176" s="36" t="str">
        <f t="shared" si="15"/>
        <v>Marion</v>
      </c>
      <c r="F176" s="38">
        <f t="shared" si="16"/>
        <v>2.5000000000000001E-2</v>
      </c>
      <c r="H176">
        <f t="shared" si="17"/>
        <v>4086</v>
      </c>
      <c r="I176">
        <f t="shared" si="17"/>
        <v>4086</v>
      </c>
      <c r="N176" s="67">
        <v>174</v>
      </c>
      <c r="O176" s="25">
        <v>4086</v>
      </c>
      <c r="P176" s="25">
        <v>4086</v>
      </c>
      <c r="Q176" s="25" t="s">
        <v>755</v>
      </c>
      <c r="R176" s="63">
        <v>2.5000000000000001E-2</v>
      </c>
      <c r="T176" s="36">
        <v>174</v>
      </c>
      <c r="U176" s="36">
        <v>4043</v>
      </c>
      <c r="V176" s="36">
        <v>4043</v>
      </c>
      <c r="W176" s="36" t="s">
        <v>176</v>
      </c>
      <c r="X176" s="38">
        <v>3.7999999999999999E-2</v>
      </c>
    </row>
    <row r="177" spans="2:24" x14ac:dyDescent="0.2">
      <c r="B177" s="36">
        <f t="shared" si="12"/>
        <v>175</v>
      </c>
      <c r="C177" s="36">
        <f t="shared" si="13"/>
        <v>4104</v>
      </c>
      <c r="D177" s="36">
        <f t="shared" si="14"/>
        <v>4104</v>
      </c>
      <c r="E177" s="36" t="str">
        <f t="shared" si="15"/>
        <v>Marshalltown</v>
      </c>
      <c r="F177" s="38">
        <f t="shared" si="16"/>
        <v>0.05</v>
      </c>
      <c r="H177">
        <f t="shared" si="17"/>
        <v>4104</v>
      </c>
      <c r="I177">
        <f t="shared" si="17"/>
        <v>4104</v>
      </c>
      <c r="N177" s="67">
        <v>175</v>
      </c>
      <c r="O177" s="25">
        <v>4104</v>
      </c>
      <c r="P177" s="25">
        <v>4104</v>
      </c>
      <c r="Q177" s="25" t="s">
        <v>178</v>
      </c>
      <c r="R177" s="63">
        <v>0.05</v>
      </c>
      <c r="T177" s="36">
        <v>175</v>
      </c>
      <c r="U177" s="36">
        <v>4068</v>
      </c>
      <c r="V177" s="36">
        <v>4068</v>
      </c>
      <c r="W177" s="36" t="s">
        <v>801</v>
      </c>
      <c r="X177" s="38">
        <v>3.7999999999999999E-2</v>
      </c>
    </row>
    <row r="178" spans="2:24" x14ac:dyDescent="0.2">
      <c r="B178" s="36">
        <f t="shared" si="12"/>
        <v>176</v>
      </c>
      <c r="C178" s="36">
        <f t="shared" si="13"/>
        <v>4122</v>
      </c>
      <c r="D178" s="36">
        <f t="shared" si="14"/>
        <v>4122</v>
      </c>
      <c r="E178" s="36" t="str">
        <f t="shared" si="15"/>
        <v>Martensdale-St Marys</v>
      </c>
      <c r="F178" s="38">
        <f t="shared" si="16"/>
        <v>0.05</v>
      </c>
      <c r="H178">
        <f t="shared" si="17"/>
        <v>4122</v>
      </c>
      <c r="I178">
        <f t="shared" si="17"/>
        <v>4122</v>
      </c>
      <c r="N178" s="67">
        <v>176</v>
      </c>
      <c r="O178" s="25">
        <v>4122</v>
      </c>
      <c r="P178" s="25">
        <v>4122</v>
      </c>
      <c r="Q178" s="25" t="s">
        <v>179</v>
      </c>
      <c r="R178" s="63">
        <v>0.05</v>
      </c>
      <c r="T178" s="36">
        <v>176</v>
      </c>
      <c r="U178" s="36">
        <v>4086</v>
      </c>
      <c r="V178" s="36">
        <v>4086</v>
      </c>
      <c r="W178" s="36" t="s">
        <v>755</v>
      </c>
      <c r="X178" s="38">
        <v>2.5000000000000001E-2</v>
      </c>
    </row>
    <row r="179" spans="2:24" x14ac:dyDescent="0.2">
      <c r="B179" s="36">
        <f t="shared" si="12"/>
        <v>177</v>
      </c>
      <c r="C179" s="36">
        <f t="shared" si="13"/>
        <v>4131</v>
      </c>
      <c r="D179" s="36">
        <f t="shared" si="14"/>
        <v>4131</v>
      </c>
      <c r="E179" s="36" t="str">
        <f t="shared" si="15"/>
        <v>Mason City</v>
      </c>
      <c r="F179" s="38">
        <f t="shared" si="16"/>
        <v>0.05</v>
      </c>
      <c r="H179">
        <f t="shared" si="17"/>
        <v>4131</v>
      </c>
      <c r="I179">
        <f t="shared" si="17"/>
        <v>4131</v>
      </c>
      <c r="N179" s="67">
        <v>177</v>
      </c>
      <c r="O179" s="25">
        <v>4131</v>
      </c>
      <c r="P179" s="25">
        <v>4131</v>
      </c>
      <c r="Q179" s="25" t="s">
        <v>180</v>
      </c>
      <c r="R179" s="63">
        <v>0.05</v>
      </c>
      <c r="T179" s="36">
        <v>177</v>
      </c>
      <c r="U179" s="36">
        <v>4104</v>
      </c>
      <c r="V179" s="36">
        <v>4104</v>
      </c>
      <c r="W179" s="36" t="s">
        <v>178</v>
      </c>
      <c r="X179" s="38">
        <v>0.05</v>
      </c>
    </row>
    <row r="180" spans="2:24" x14ac:dyDescent="0.2">
      <c r="B180" s="36">
        <f t="shared" si="12"/>
        <v>178</v>
      </c>
      <c r="C180" s="36">
        <f t="shared" si="13"/>
        <v>4203</v>
      </c>
      <c r="D180" s="36">
        <f t="shared" si="14"/>
        <v>4203</v>
      </c>
      <c r="E180" s="36" t="str">
        <f t="shared" si="15"/>
        <v>Mediapolis</v>
      </c>
      <c r="F180" s="38">
        <f t="shared" si="16"/>
        <v>3.1E-2</v>
      </c>
      <c r="H180">
        <f t="shared" si="17"/>
        <v>4203</v>
      </c>
      <c r="I180">
        <f t="shared" si="17"/>
        <v>4203</v>
      </c>
      <c r="N180" s="67">
        <v>178</v>
      </c>
      <c r="O180" s="25">
        <v>4203</v>
      </c>
      <c r="P180" s="25">
        <v>4203</v>
      </c>
      <c r="Q180" s="25" t="s">
        <v>182</v>
      </c>
      <c r="R180" s="63">
        <v>3.1E-2</v>
      </c>
      <c r="T180" s="36">
        <v>178</v>
      </c>
      <c r="U180" s="36">
        <v>4122</v>
      </c>
      <c r="V180" s="36">
        <v>4122</v>
      </c>
      <c r="W180" s="36" t="s">
        <v>179</v>
      </c>
      <c r="X180" s="38">
        <v>0.05</v>
      </c>
    </row>
    <row r="181" spans="2:24" x14ac:dyDescent="0.2">
      <c r="B181" s="36">
        <f t="shared" si="12"/>
        <v>179</v>
      </c>
      <c r="C181" s="36">
        <f t="shared" si="13"/>
        <v>4212</v>
      </c>
      <c r="D181" s="36">
        <f t="shared" si="14"/>
        <v>4212</v>
      </c>
      <c r="E181" s="36" t="str">
        <f t="shared" si="15"/>
        <v>Melcher-Dallas</v>
      </c>
      <c r="F181" s="38">
        <f t="shared" si="16"/>
        <v>0.05</v>
      </c>
      <c r="H181">
        <f t="shared" si="17"/>
        <v>4212</v>
      </c>
      <c r="I181">
        <f t="shared" si="17"/>
        <v>4212</v>
      </c>
      <c r="N181" s="67">
        <v>179</v>
      </c>
      <c r="O181" s="25">
        <v>4212</v>
      </c>
      <c r="P181" s="25">
        <v>4212</v>
      </c>
      <c r="Q181" s="25" t="s">
        <v>183</v>
      </c>
      <c r="R181" s="63">
        <v>0.05</v>
      </c>
      <c r="T181" s="36">
        <v>179</v>
      </c>
      <c r="U181" s="36">
        <v>4131</v>
      </c>
      <c r="V181" s="36">
        <v>4131</v>
      </c>
      <c r="W181" s="36" t="s">
        <v>180</v>
      </c>
      <c r="X181" s="38">
        <v>0.05</v>
      </c>
    </row>
    <row r="182" spans="2:24" x14ac:dyDescent="0.2">
      <c r="B182" s="36">
        <f t="shared" si="12"/>
        <v>180</v>
      </c>
      <c r="C182" s="36">
        <f t="shared" si="13"/>
        <v>4271</v>
      </c>
      <c r="D182" s="36">
        <f t="shared" si="14"/>
        <v>4271</v>
      </c>
      <c r="E182" s="36" t="str">
        <f t="shared" si="15"/>
        <v>Mid-Prairie</v>
      </c>
      <c r="F182" s="38">
        <f t="shared" si="16"/>
        <v>2.8000000000000001E-2</v>
      </c>
      <c r="H182">
        <f t="shared" si="17"/>
        <v>4271</v>
      </c>
      <c r="I182">
        <f t="shared" si="17"/>
        <v>4271</v>
      </c>
      <c r="N182" s="67">
        <v>180</v>
      </c>
      <c r="O182" s="25">
        <v>4271</v>
      </c>
      <c r="P182" s="25">
        <v>4271</v>
      </c>
      <c r="Q182" s="25" t="s">
        <v>185</v>
      </c>
      <c r="R182" s="63">
        <v>2.8000000000000001E-2</v>
      </c>
      <c r="T182" s="36">
        <v>180</v>
      </c>
      <c r="U182" s="36">
        <v>4203</v>
      </c>
      <c r="V182" s="36">
        <v>4203</v>
      </c>
      <c r="W182" s="36" t="s">
        <v>182</v>
      </c>
      <c r="X182" s="38">
        <v>3.1E-2</v>
      </c>
    </row>
    <row r="183" spans="2:24" x14ac:dyDescent="0.2">
      <c r="B183" s="36">
        <f t="shared" si="12"/>
        <v>181</v>
      </c>
      <c r="C183" s="36">
        <f t="shared" si="13"/>
        <v>4269</v>
      </c>
      <c r="D183" s="36">
        <f t="shared" si="14"/>
        <v>4269</v>
      </c>
      <c r="E183" s="36" t="str">
        <f t="shared" si="15"/>
        <v>Midland</v>
      </c>
      <c r="F183" s="38">
        <f t="shared" si="16"/>
        <v>0.04</v>
      </c>
      <c r="H183">
        <f t="shared" si="17"/>
        <v>4269</v>
      </c>
      <c r="I183">
        <f t="shared" si="17"/>
        <v>4269</v>
      </c>
      <c r="N183" s="67">
        <v>181</v>
      </c>
      <c r="O183" s="25">
        <v>4269</v>
      </c>
      <c r="P183" s="25">
        <v>4269</v>
      </c>
      <c r="Q183" s="25" t="s">
        <v>184</v>
      </c>
      <c r="R183" s="63">
        <v>0.04</v>
      </c>
      <c r="T183" s="36">
        <v>181</v>
      </c>
      <c r="U183" s="36">
        <v>4212</v>
      </c>
      <c r="V183" s="36">
        <v>4212</v>
      </c>
      <c r="W183" s="36" t="s">
        <v>183</v>
      </c>
      <c r="X183" s="38">
        <v>0.05</v>
      </c>
    </row>
    <row r="184" spans="2:24" x14ac:dyDescent="0.2">
      <c r="B184" s="36">
        <f t="shared" si="12"/>
        <v>182</v>
      </c>
      <c r="C184" s="36">
        <f t="shared" si="13"/>
        <v>4356</v>
      </c>
      <c r="D184" s="36">
        <f t="shared" si="14"/>
        <v>4356</v>
      </c>
      <c r="E184" s="36" t="str">
        <f t="shared" si="15"/>
        <v>Missouri Valley</v>
      </c>
      <c r="F184" s="38">
        <f t="shared" si="16"/>
        <v>2.8000000000000001E-2</v>
      </c>
      <c r="H184">
        <f t="shared" si="17"/>
        <v>4356</v>
      </c>
      <c r="I184">
        <f t="shared" si="17"/>
        <v>4356</v>
      </c>
      <c r="N184" s="67">
        <v>182</v>
      </c>
      <c r="O184" s="25">
        <v>4356</v>
      </c>
      <c r="P184" s="25">
        <v>4356</v>
      </c>
      <c r="Q184" s="25" t="s">
        <v>186</v>
      </c>
      <c r="R184" s="63">
        <v>2.8000000000000001E-2</v>
      </c>
      <c r="T184" s="36">
        <v>182</v>
      </c>
      <c r="U184" s="36">
        <v>4271</v>
      </c>
      <c r="V184" s="36">
        <v>4271</v>
      </c>
      <c r="W184" s="36" t="s">
        <v>185</v>
      </c>
      <c r="X184" s="38">
        <v>2.8000000000000001E-2</v>
      </c>
    </row>
    <row r="185" spans="2:24" x14ac:dyDescent="0.2">
      <c r="B185" s="36">
        <f t="shared" si="12"/>
        <v>183</v>
      </c>
      <c r="C185" s="36">
        <f t="shared" si="13"/>
        <v>4149</v>
      </c>
      <c r="D185" s="36">
        <f t="shared" si="14"/>
        <v>4149</v>
      </c>
      <c r="E185" s="36" t="str">
        <f t="shared" si="15"/>
        <v>Moc-Floyd Valley</v>
      </c>
      <c r="F185" s="38">
        <f t="shared" si="16"/>
        <v>3.7999999999999999E-2</v>
      </c>
      <c r="H185">
        <f t="shared" si="17"/>
        <v>4149</v>
      </c>
      <c r="I185">
        <f t="shared" si="17"/>
        <v>4149</v>
      </c>
      <c r="N185" s="67">
        <v>183</v>
      </c>
      <c r="O185" s="25">
        <v>4149</v>
      </c>
      <c r="P185" s="25">
        <v>4149</v>
      </c>
      <c r="Q185" s="25" t="s">
        <v>756</v>
      </c>
      <c r="R185" s="63">
        <v>3.7999999999999999E-2</v>
      </c>
      <c r="T185" s="36">
        <v>183</v>
      </c>
      <c r="U185" s="36">
        <v>4269</v>
      </c>
      <c r="V185" s="36">
        <v>4269</v>
      </c>
      <c r="W185" s="36" t="s">
        <v>184</v>
      </c>
      <c r="X185" s="38">
        <v>0.04</v>
      </c>
    </row>
    <row r="186" spans="2:24" x14ac:dyDescent="0.2">
      <c r="B186" s="36">
        <f t="shared" si="12"/>
        <v>184</v>
      </c>
      <c r="C186" s="36">
        <f t="shared" si="13"/>
        <v>4437</v>
      </c>
      <c r="D186" s="36">
        <f t="shared" si="14"/>
        <v>4437</v>
      </c>
      <c r="E186" s="36" t="str">
        <f t="shared" si="15"/>
        <v>Montezuma</v>
      </c>
      <c r="F186" s="38">
        <f t="shared" si="16"/>
        <v>4.9000000000000002E-2</v>
      </c>
      <c r="H186">
        <f t="shared" si="17"/>
        <v>4437</v>
      </c>
      <c r="I186">
        <f t="shared" si="17"/>
        <v>4437</v>
      </c>
      <c r="N186" s="67">
        <v>184</v>
      </c>
      <c r="O186" s="25">
        <v>4437</v>
      </c>
      <c r="P186" s="25">
        <v>4437</v>
      </c>
      <c r="Q186" s="25" t="s">
        <v>188</v>
      </c>
      <c r="R186" s="63">
        <v>4.9000000000000002E-2</v>
      </c>
      <c r="T186" s="36">
        <v>184</v>
      </c>
      <c r="U186" s="36">
        <v>4356</v>
      </c>
      <c r="V186" s="36">
        <v>4356</v>
      </c>
      <c r="W186" s="36" t="s">
        <v>186</v>
      </c>
      <c r="X186" s="38">
        <v>2.8000000000000001E-2</v>
      </c>
    </row>
    <row r="187" spans="2:24" x14ac:dyDescent="0.2">
      <c r="B187" s="36">
        <f t="shared" si="12"/>
        <v>185</v>
      </c>
      <c r="C187" s="36">
        <f t="shared" si="13"/>
        <v>4446</v>
      </c>
      <c r="D187" s="36">
        <f t="shared" si="14"/>
        <v>4446</v>
      </c>
      <c r="E187" s="36" t="str">
        <f t="shared" si="15"/>
        <v>Monticello</v>
      </c>
      <c r="F187" s="38">
        <f t="shared" si="16"/>
        <v>0.05</v>
      </c>
      <c r="H187">
        <f t="shared" si="17"/>
        <v>4446</v>
      </c>
      <c r="I187">
        <f t="shared" si="17"/>
        <v>4446</v>
      </c>
      <c r="N187" s="67">
        <v>185</v>
      </c>
      <c r="O187" s="25">
        <v>4446</v>
      </c>
      <c r="P187" s="25">
        <v>4446</v>
      </c>
      <c r="Q187" s="25" t="s">
        <v>189</v>
      </c>
      <c r="R187" s="63">
        <v>0.05</v>
      </c>
      <c r="T187" s="36">
        <v>185</v>
      </c>
      <c r="U187" s="36">
        <v>4149</v>
      </c>
      <c r="V187" s="36">
        <v>4149</v>
      </c>
      <c r="W187" s="36" t="s">
        <v>756</v>
      </c>
      <c r="X187" s="38">
        <v>3.7999999999999999E-2</v>
      </c>
    </row>
    <row r="188" spans="2:24" x14ac:dyDescent="0.2">
      <c r="B188" s="36">
        <f t="shared" si="12"/>
        <v>186</v>
      </c>
      <c r="C188" s="36">
        <f t="shared" si="13"/>
        <v>4491</v>
      </c>
      <c r="D188" s="36">
        <f t="shared" si="14"/>
        <v>4491</v>
      </c>
      <c r="E188" s="36" t="str">
        <f t="shared" si="15"/>
        <v>Moravia</v>
      </c>
      <c r="F188" s="38">
        <f t="shared" si="16"/>
        <v>4.9000000000000002E-2</v>
      </c>
      <c r="H188">
        <f t="shared" si="17"/>
        <v>4491</v>
      </c>
      <c r="I188">
        <f t="shared" si="17"/>
        <v>4491</v>
      </c>
      <c r="N188" s="67">
        <v>186</v>
      </c>
      <c r="O188" s="25">
        <v>4491</v>
      </c>
      <c r="P188" s="25">
        <v>4491</v>
      </c>
      <c r="Q188" s="25" t="s">
        <v>190</v>
      </c>
      <c r="R188" s="63">
        <v>4.9000000000000002E-2</v>
      </c>
      <c r="T188" s="36">
        <v>186</v>
      </c>
      <c r="U188" s="36">
        <v>4437</v>
      </c>
      <c r="V188" s="36">
        <v>4437</v>
      </c>
      <c r="W188" s="36" t="s">
        <v>188</v>
      </c>
      <c r="X188" s="38">
        <v>4.9000000000000002E-2</v>
      </c>
    </row>
    <row r="189" spans="2:24" x14ac:dyDescent="0.2">
      <c r="B189" s="36">
        <f t="shared" si="12"/>
        <v>187</v>
      </c>
      <c r="C189" s="36">
        <f t="shared" si="13"/>
        <v>4505</v>
      </c>
      <c r="D189" s="36">
        <f t="shared" si="14"/>
        <v>4505</v>
      </c>
      <c r="E189" s="36" t="str">
        <f t="shared" si="15"/>
        <v>Mormon Trail</v>
      </c>
      <c r="F189" s="38">
        <f t="shared" si="16"/>
        <v>3.6999999999999998E-2</v>
      </c>
      <c r="H189">
        <f t="shared" si="17"/>
        <v>4505</v>
      </c>
      <c r="I189">
        <f t="shared" si="17"/>
        <v>4505</v>
      </c>
      <c r="N189" s="67">
        <v>187</v>
      </c>
      <c r="O189" s="25">
        <v>4505</v>
      </c>
      <c r="P189" s="25">
        <v>4505</v>
      </c>
      <c r="Q189" s="25" t="s">
        <v>191</v>
      </c>
      <c r="R189" s="63">
        <v>3.6999999999999998E-2</v>
      </c>
      <c r="T189" s="36">
        <v>187</v>
      </c>
      <c r="U189" s="36">
        <v>4446</v>
      </c>
      <c r="V189" s="36">
        <v>4446</v>
      </c>
      <c r="W189" s="36" t="s">
        <v>189</v>
      </c>
      <c r="X189" s="38">
        <v>0.05</v>
      </c>
    </row>
    <row r="190" spans="2:24" x14ac:dyDescent="0.2">
      <c r="B190" s="36">
        <f t="shared" si="12"/>
        <v>188</v>
      </c>
      <c r="C190" s="36">
        <f t="shared" si="13"/>
        <v>4509</v>
      </c>
      <c r="D190" s="36">
        <f t="shared" si="14"/>
        <v>4509</v>
      </c>
      <c r="E190" s="36" t="str">
        <f t="shared" si="15"/>
        <v>Morning Sun</v>
      </c>
      <c r="F190" s="38">
        <f t="shared" si="16"/>
        <v>2.5000000000000001E-2</v>
      </c>
      <c r="H190">
        <f t="shared" si="17"/>
        <v>4509</v>
      </c>
      <c r="I190">
        <f t="shared" si="17"/>
        <v>4509</v>
      </c>
      <c r="N190" s="67">
        <v>188</v>
      </c>
      <c r="O190" s="25">
        <v>4509</v>
      </c>
      <c r="P190" s="25">
        <v>4509</v>
      </c>
      <c r="Q190" s="25" t="s">
        <v>192</v>
      </c>
      <c r="R190" s="63">
        <v>2.5000000000000001E-2</v>
      </c>
      <c r="T190" s="36">
        <v>188</v>
      </c>
      <c r="U190" s="36">
        <v>4491</v>
      </c>
      <c r="V190" s="36">
        <v>4491</v>
      </c>
      <c r="W190" s="36" t="s">
        <v>190</v>
      </c>
      <c r="X190" s="38">
        <v>4.9000000000000002E-2</v>
      </c>
    </row>
    <row r="191" spans="2:24" x14ac:dyDescent="0.2">
      <c r="B191" s="36">
        <f t="shared" si="12"/>
        <v>189</v>
      </c>
      <c r="C191" s="36">
        <f t="shared" si="13"/>
        <v>4518</v>
      </c>
      <c r="D191" s="36">
        <f t="shared" si="14"/>
        <v>4518</v>
      </c>
      <c r="E191" s="36" t="str">
        <f t="shared" si="15"/>
        <v>Moulton-Udell</v>
      </c>
      <c r="F191" s="38">
        <f t="shared" si="16"/>
        <v>4.7E-2</v>
      </c>
      <c r="H191">
        <f t="shared" si="17"/>
        <v>4518</v>
      </c>
      <c r="I191">
        <f t="shared" si="17"/>
        <v>4518</v>
      </c>
      <c r="N191" s="67">
        <v>189</v>
      </c>
      <c r="O191" s="25">
        <v>4518</v>
      </c>
      <c r="P191" s="25">
        <v>4518</v>
      </c>
      <c r="Q191" s="25" t="s">
        <v>193</v>
      </c>
      <c r="R191" s="63">
        <v>4.7E-2</v>
      </c>
      <c r="T191" s="36">
        <v>189</v>
      </c>
      <c r="U191" s="36">
        <v>4505</v>
      </c>
      <c r="V191" s="36">
        <v>4505</v>
      </c>
      <c r="W191" s="36" t="s">
        <v>191</v>
      </c>
      <c r="X191" s="38">
        <v>3.6999999999999998E-2</v>
      </c>
    </row>
    <row r="192" spans="2:24" x14ac:dyDescent="0.2">
      <c r="B192" s="36">
        <f t="shared" si="12"/>
        <v>190</v>
      </c>
      <c r="C192" s="36">
        <f t="shared" si="13"/>
        <v>4527</v>
      </c>
      <c r="D192" s="36">
        <f t="shared" si="14"/>
        <v>4527</v>
      </c>
      <c r="E192" s="36" t="str">
        <f t="shared" si="15"/>
        <v>Mount Ayr</v>
      </c>
      <c r="F192" s="38">
        <f t="shared" si="16"/>
        <v>0.05</v>
      </c>
      <c r="H192">
        <f t="shared" si="17"/>
        <v>4527</v>
      </c>
      <c r="I192">
        <f t="shared" si="17"/>
        <v>4527</v>
      </c>
      <c r="N192" s="67">
        <v>190</v>
      </c>
      <c r="O192" s="25">
        <v>4527</v>
      </c>
      <c r="P192" s="25">
        <v>4527</v>
      </c>
      <c r="Q192" s="25" t="s">
        <v>194</v>
      </c>
      <c r="R192" s="63">
        <v>0.05</v>
      </c>
      <c r="T192" s="36">
        <v>190</v>
      </c>
      <c r="U192" s="36">
        <v>4509</v>
      </c>
      <c r="V192" s="36">
        <v>4509</v>
      </c>
      <c r="W192" s="36" t="s">
        <v>192</v>
      </c>
      <c r="X192" s="38">
        <v>2.5000000000000001E-2</v>
      </c>
    </row>
    <row r="193" spans="2:24" x14ac:dyDescent="0.2">
      <c r="B193" s="36">
        <f t="shared" si="12"/>
        <v>191</v>
      </c>
      <c r="C193" s="36">
        <f t="shared" si="13"/>
        <v>4536</v>
      </c>
      <c r="D193" s="36">
        <f t="shared" si="14"/>
        <v>4536</v>
      </c>
      <c r="E193" s="36" t="str">
        <f t="shared" si="15"/>
        <v>Mount Pleasant</v>
      </c>
      <c r="F193" s="38">
        <f t="shared" si="16"/>
        <v>2.5000000000000001E-2</v>
      </c>
      <c r="H193">
        <f t="shared" si="17"/>
        <v>4536</v>
      </c>
      <c r="I193">
        <f t="shared" si="17"/>
        <v>4536</v>
      </c>
      <c r="N193" s="67">
        <v>191</v>
      </c>
      <c r="O193" s="25">
        <v>4536</v>
      </c>
      <c r="P193" s="25">
        <v>4536</v>
      </c>
      <c r="Q193" s="25" t="s">
        <v>195</v>
      </c>
      <c r="R193" s="63">
        <v>2.5000000000000001E-2</v>
      </c>
      <c r="T193" s="36">
        <v>191</v>
      </c>
      <c r="U193" s="36">
        <v>4518</v>
      </c>
      <c r="V193" s="36">
        <v>4518</v>
      </c>
      <c r="W193" s="36" t="s">
        <v>193</v>
      </c>
      <c r="X193" s="38">
        <v>4.7E-2</v>
      </c>
    </row>
    <row r="194" spans="2:24" x14ac:dyDescent="0.2">
      <c r="B194" s="36">
        <f t="shared" si="12"/>
        <v>192</v>
      </c>
      <c r="C194" s="36">
        <f t="shared" si="13"/>
        <v>4554</v>
      </c>
      <c r="D194" s="36">
        <f t="shared" si="14"/>
        <v>4554</v>
      </c>
      <c r="E194" s="36" t="str">
        <f t="shared" si="15"/>
        <v>Mount Vernon</v>
      </c>
      <c r="F194" s="38">
        <f t="shared" si="16"/>
        <v>3.7999999999999999E-2</v>
      </c>
      <c r="H194">
        <f t="shared" si="17"/>
        <v>4554</v>
      </c>
      <c r="I194">
        <f t="shared" si="17"/>
        <v>4554</v>
      </c>
      <c r="N194" s="67">
        <v>192</v>
      </c>
      <c r="O194" s="25">
        <v>4554</v>
      </c>
      <c r="P194" s="25">
        <v>4554</v>
      </c>
      <c r="Q194" s="25" t="s">
        <v>196</v>
      </c>
      <c r="R194" s="63">
        <v>3.7999999999999999E-2</v>
      </c>
      <c r="T194" s="36">
        <v>192</v>
      </c>
      <c r="U194" s="36">
        <v>4527</v>
      </c>
      <c r="V194" s="36">
        <v>4527</v>
      </c>
      <c r="W194" s="36" t="s">
        <v>194</v>
      </c>
      <c r="X194" s="38">
        <v>0.05</v>
      </c>
    </row>
    <row r="195" spans="2:24" x14ac:dyDescent="0.2">
      <c r="B195" s="36">
        <f t="shared" si="12"/>
        <v>193</v>
      </c>
      <c r="C195" s="36">
        <f t="shared" si="13"/>
        <v>4572</v>
      </c>
      <c r="D195" s="36">
        <f t="shared" si="14"/>
        <v>4572</v>
      </c>
      <c r="E195" s="36" t="str">
        <f t="shared" si="15"/>
        <v>Murray</v>
      </c>
      <c r="F195" s="38">
        <f t="shared" si="16"/>
        <v>3.2000000000000001E-2</v>
      </c>
      <c r="H195">
        <f t="shared" si="17"/>
        <v>4572</v>
      </c>
      <c r="I195">
        <f t="shared" si="17"/>
        <v>4572</v>
      </c>
      <c r="N195" s="67">
        <v>193</v>
      </c>
      <c r="O195" s="25">
        <v>4572</v>
      </c>
      <c r="P195" s="25">
        <v>4572</v>
      </c>
      <c r="Q195" s="25" t="s">
        <v>197</v>
      </c>
      <c r="R195" s="63">
        <v>3.2000000000000001E-2</v>
      </c>
      <c r="T195" s="36">
        <v>193</v>
      </c>
      <c r="U195" s="36">
        <v>4536</v>
      </c>
      <c r="V195" s="36">
        <v>4536</v>
      </c>
      <c r="W195" s="36" t="s">
        <v>195</v>
      </c>
      <c r="X195" s="38">
        <v>2.5000000000000001E-2</v>
      </c>
    </row>
    <row r="196" spans="2:24" x14ac:dyDescent="0.2">
      <c r="B196" s="36">
        <f t="shared" ref="B196:B259" si="18">N196</f>
        <v>194</v>
      </c>
      <c r="C196" s="36">
        <f t="shared" ref="C196:C259" si="19">O196</f>
        <v>4581</v>
      </c>
      <c r="D196" s="36">
        <f t="shared" ref="D196:D259" si="20">P196</f>
        <v>4581</v>
      </c>
      <c r="E196" s="36" t="str">
        <f t="shared" ref="E196:E259" si="21">Q196</f>
        <v>Muscatine</v>
      </c>
      <c r="F196" s="38">
        <f t="shared" ref="F196:F259" si="22">R196</f>
        <v>3.3000000000000002E-2</v>
      </c>
      <c r="H196">
        <f t="shared" ref="H196:I259" si="23">C196</f>
        <v>4581</v>
      </c>
      <c r="I196">
        <f t="shared" si="23"/>
        <v>4581</v>
      </c>
      <c r="N196" s="67">
        <v>194</v>
      </c>
      <c r="O196" s="25">
        <v>4581</v>
      </c>
      <c r="P196" s="25">
        <v>4581</v>
      </c>
      <c r="Q196" s="25" t="s">
        <v>198</v>
      </c>
      <c r="R196" s="63">
        <v>3.3000000000000002E-2</v>
      </c>
      <c r="T196" s="36">
        <v>194</v>
      </c>
      <c r="U196" s="36">
        <v>4554</v>
      </c>
      <c r="V196" s="36">
        <v>4554</v>
      </c>
      <c r="W196" s="36" t="s">
        <v>196</v>
      </c>
      <c r="X196" s="38">
        <v>3.7999999999999999E-2</v>
      </c>
    </row>
    <row r="197" spans="2:24" x14ac:dyDescent="0.2">
      <c r="B197" s="36">
        <f t="shared" si="18"/>
        <v>195</v>
      </c>
      <c r="C197" s="36">
        <f t="shared" si="19"/>
        <v>4599</v>
      </c>
      <c r="D197" s="36">
        <f t="shared" si="20"/>
        <v>4599</v>
      </c>
      <c r="E197" s="36" t="str">
        <f t="shared" si="21"/>
        <v>Nashua-Plainfield</v>
      </c>
      <c r="F197" s="38">
        <f t="shared" si="22"/>
        <v>2.8000000000000001E-2</v>
      </c>
      <c r="H197">
        <f t="shared" si="23"/>
        <v>4599</v>
      </c>
      <c r="I197">
        <f t="shared" si="23"/>
        <v>4599</v>
      </c>
      <c r="N197" s="67">
        <v>195</v>
      </c>
      <c r="O197" s="25">
        <v>4599</v>
      </c>
      <c r="P197" s="25">
        <v>4599</v>
      </c>
      <c r="Q197" s="25" t="s">
        <v>199</v>
      </c>
      <c r="R197" s="63">
        <v>2.8000000000000001E-2</v>
      </c>
      <c r="T197" s="36">
        <v>195</v>
      </c>
      <c r="U197" s="36">
        <v>4572</v>
      </c>
      <c r="V197" s="36">
        <v>4572</v>
      </c>
      <c r="W197" s="36" t="s">
        <v>197</v>
      </c>
      <c r="X197" s="38">
        <v>3.2000000000000001E-2</v>
      </c>
    </row>
    <row r="198" spans="2:24" x14ac:dyDescent="0.2">
      <c r="B198" s="36">
        <f t="shared" si="18"/>
        <v>196</v>
      </c>
      <c r="C198" s="36">
        <f t="shared" si="19"/>
        <v>4617</v>
      </c>
      <c r="D198" s="36">
        <f t="shared" si="20"/>
        <v>4617</v>
      </c>
      <c r="E198" s="36" t="str">
        <f t="shared" si="21"/>
        <v>Nevada</v>
      </c>
      <c r="F198" s="38">
        <f t="shared" si="22"/>
        <v>0.05</v>
      </c>
      <c r="H198">
        <f t="shared" si="23"/>
        <v>4617</v>
      </c>
      <c r="I198">
        <f t="shared" si="23"/>
        <v>4617</v>
      </c>
      <c r="N198" s="67">
        <v>196</v>
      </c>
      <c r="O198" s="25">
        <v>4617</v>
      </c>
      <c r="P198" s="25">
        <v>4617</v>
      </c>
      <c r="Q198" s="25" t="s">
        <v>200</v>
      </c>
      <c r="R198" s="63">
        <v>0.05</v>
      </c>
      <c r="T198" s="36">
        <v>196</v>
      </c>
      <c r="U198" s="36">
        <v>4581</v>
      </c>
      <c r="V198" s="36">
        <v>4581</v>
      </c>
      <c r="W198" s="36" t="s">
        <v>198</v>
      </c>
      <c r="X198" s="38">
        <v>3.3000000000000002E-2</v>
      </c>
    </row>
    <row r="199" spans="2:24" x14ac:dyDescent="0.2">
      <c r="B199" s="36">
        <f t="shared" si="18"/>
        <v>197</v>
      </c>
      <c r="C199" s="36">
        <f t="shared" si="19"/>
        <v>4662</v>
      </c>
      <c r="D199" s="36">
        <f t="shared" si="20"/>
        <v>4662</v>
      </c>
      <c r="E199" s="36" t="str">
        <f t="shared" si="21"/>
        <v>New Hampton</v>
      </c>
      <c r="F199" s="38">
        <f t="shared" si="22"/>
        <v>0.05</v>
      </c>
      <c r="H199">
        <f t="shared" si="23"/>
        <v>4662</v>
      </c>
      <c r="I199">
        <f t="shared" si="23"/>
        <v>4662</v>
      </c>
      <c r="N199" s="67">
        <v>197</v>
      </c>
      <c r="O199" s="25">
        <v>4662</v>
      </c>
      <c r="P199" s="25">
        <v>4662</v>
      </c>
      <c r="Q199" s="25" t="s">
        <v>202</v>
      </c>
      <c r="R199" s="63">
        <v>0.05</v>
      </c>
      <c r="T199" s="36">
        <v>197</v>
      </c>
      <c r="U199" s="36">
        <v>4599</v>
      </c>
      <c r="V199" s="36">
        <v>4599</v>
      </c>
      <c r="W199" s="36" t="s">
        <v>199</v>
      </c>
      <c r="X199" s="38">
        <v>2.8000000000000001E-2</v>
      </c>
    </row>
    <row r="200" spans="2:24" x14ac:dyDescent="0.2">
      <c r="B200" s="36">
        <f t="shared" si="18"/>
        <v>198</v>
      </c>
      <c r="C200" s="36">
        <f t="shared" si="19"/>
        <v>4689</v>
      </c>
      <c r="D200" s="36">
        <f t="shared" si="20"/>
        <v>4689</v>
      </c>
      <c r="E200" s="36" t="str">
        <f t="shared" si="21"/>
        <v>New London</v>
      </c>
      <c r="F200" s="38">
        <f t="shared" si="22"/>
        <v>3.5000000000000003E-2</v>
      </c>
      <c r="H200">
        <f t="shared" si="23"/>
        <v>4689</v>
      </c>
      <c r="I200">
        <f t="shared" si="23"/>
        <v>4689</v>
      </c>
      <c r="N200" s="67">
        <v>198</v>
      </c>
      <c r="O200" s="25">
        <v>4689</v>
      </c>
      <c r="P200" s="25">
        <v>4689</v>
      </c>
      <c r="Q200" s="25" t="s">
        <v>203</v>
      </c>
      <c r="R200" s="63">
        <v>3.5000000000000003E-2</v>
      </c>
      <c r="T200" s="36">
        <v>198</v>
      </c>
      <c r="U200" s="36">
        <v>4617</v>
      </c>
      <c r="V200" s="36">
        <v>4617</v>
      </c>
      <c r="W200" s="36" t="s">
        <v>200</v>
      </c>
      <c r="X200" s="38">
        <v>0.05</v>
      </c>
    </row>
    <row r="201" spans="2:24" x14ac:dyDescent="0.2">
      <c r="B201" s="36">
        <f t="shared" si="18"/>
        <v>199</v>
      </c>
      <c r="C201" s="36">
        <f t="shared" si="19"/>
        <v>4644</v>
      </c>
      <c r="D201" s="36">
        <f t="shared" si="20"/>
        <v>4644</v>
      </c>
      <c r="E201" s="36" t="str">
        <f t="shared" si="21"/>
        <v>Newell-Fonda</v>
      </c>
      <c r="F201" s="38">
        <f t="shared" si="22"/>
        <v>2.5000000000000001E-2</v>
      </c>
      <c r="H201">
        <f t="shared" si="23"/>
        <v>4644</v>
      </c>
      <c r="I201">
        <f t="shared" si="23"/>
        <v>4644</v>
      </c>
      <c r="N201" s="67">
        <v>199</v>
      </c>
      <c r="O201" s="25">
        <v>4644</v>
      </c>
      <c r="P201" s="25">
        <v>4644</v>
      </c>
      <c r="Q201" s="25" t="s">
        <v>201</v>
      </c>
      <c r="R201" s="63">
        <v>2.5000000000000001E-2</v>
      </c>
      <c r="T201" s="36">
        <v>199</v>
      </c>
      <c r="U201" s="36">
        <v>4662</v>
      </c>
      <c r="V201" s="36">
        <v>4662</v>
      </c>
      <c r="W201" s="36" t="s">
        <v>202</v>
      </c>
      <c r="X201" s="38">
        <v>0.05</v>
      </c>
    </row>
    <row r="202" spans="2:24" x14ac:dyDescent="0.2">
      <c r="B202" s="36">
        <f t="shared" si="18"/>
        <v>200</v>
      </c>
      <c r="C202" s="36">
        <f t="shared" si="19"/>
        <v>4725</v>
      </c>
      <c r="D202" s="36">
        <f t="shared" si="20"/>
        <v>4725</v>
      </c>
      <c r="E202" s="36" t="str">
        <f t="shared" si="21"/>
        <v>Newton</v>
      </c>
      <c r="F202" s="38">
        <f t="shared" si="22"/>
        <v>0.05</v>
      </c>
      <c r="H202">
        <f t="shared" si="23"/>
        <v>4725</v>
      </c>
      <c r="I202">
        <f t="shared" si="23"/>
        <v>4725</v>
      </c>
      <c r="N202" s="67">
        <v>200</v>
      </c>
      <c r="O202" s="25">
        <v>4725</v>
      </c>
      <c r="P202" s="25">
        <v>4725</v>
      </c>
      <c r="Q202" s="25" t="s">
        <v>204</v>
      </c>
      <c r="R202" s="63">
        <v>0.05</v>
      </c>
      <c r="T202" s="36">
        <v>200</v>
      </c>
      <c r="U202" s="36">
        <v>4689</v>
      </c>
      <c r="V202" s="36">
        <v>4689</v>
      </c>
      <c r="W202" s="36" t="s">
        <v>203</v>
      </c>
      <c r="X202" s="38">
        <v>3.5000000000000003E-2</v>
      </c>
    </row>
    <row r="203" spans="2:24" x14ac:dyDescent="0.2">
      <c r="B203" s="36">
        <f t="shared" si="18"/>
        <v>201</v>
      </c>
      <c r="C203" s="36">
        <f t="shared" si="19"/>
        <v>2673</v>
      </c>
      <c r="D203" s="36">
        <f t="shared" si="20"/>
        <v>2673</v>
      </c>
      <c r="E203" s="36" t="str">
        <f t="shared" si="21"/>
        <v>Nodaway Valley</v>
      </c>
      <c r="F203" s="38">
        <f t="shared" si="22"/>
        <v>3.7999999999999999E-2</v>
      </c>
      <c r="H203">
        <f t="shared" si="23"/>
        <v>2673</v>
      </c>
      <c r="I203">
        <f t="shared" si="23"/>
        <v>2673</v>
      </c>
      <c r="N203" s="67">
        <v>201</v>
      </c>
      <c r="O203" s="25">
        <v>2673</v>
      </c>
      <c r="P203" s="25">
        <v>2673</v>
      </c>
      <c r="Q203" s="25" t="s">
        <v>125</v>
      </c>
      <c r="R203" s="63">
        <v>3.7999999999999999E-2</v>
      </c>
      <c r="T203" s="36">
        <v>201</v>
      </c>
      <c r="U203" s="36">
        <v>4644</v>
      </c>
      <c r="V203" s="36">
        <v>4644</v>
      </c>
      <c r="W203" s="36" t="s">
        <v>201</v>
      </c>
      <c r="X203" s="38">
        <v>2.5000000000000001E-2</v>
      </c>
    </row>
    <row r="204" spans="2:24" x14ac:dyDescent="0.2">
      <c r="B204" s="36">
        <f t="shared" si="18"/>
        <v>202</v>
      </c>
      <c r="C204" s="36">
        <f t="shared" si="19"/>
        <v>153</v>
      </c>
      <c r="D204" s="36">
        <f t="shared" si="20"/>
        <v>153</v>
      </c>
      <c r="E204" s="36" t="str">
        <f t="shared" si="21"/>
        <v>North Butler</v>
      </c>
      <c r="F204" s="38">
        <f t="shared" si="22"/>
        <v>3.6999999999999998E-2</v>
      </c>
      <c r="H204">
        <f t="shared" si="23"/>
        <v>153</v>
      </c>
      <c r="I204">
        <f t="shared" si="23"/>
        <v>153</v>
      </c>
      <c r="N204" s="67">
        <v>202</v>
      </c>
      <c r="O204" s="25">
        <v>153</v>
      </c>
      <c r="P204" s="25">
        <v>153</v>
      </c>
      <c r="Q204" s="25" t="s">
        <v>17</v>
      </c>
      <c r="R204" s="63">
        <v>3.6999999999999998E-2</v>
      </c>
      <c r="T204" s="36">
        <v>202</v>
      </c>
      <c r="U204" s="36">
        <v>4725</v>
      </c>
      <c r="V204" s="36">
        <v>4725</v>
      </c>
      <c r="W204" s="36" t="s">
        <v>204</v>
      </c>
      <c r="X204" s="38">
        <v>0.05</v>
      </c>
    </row>
    <row r="205" spans="2:24" x14ac:dyDescent="0.2">
      <c r="B205" s="36">
        <f t="shared" si="18"/>
        <v>203</v>
      </c>
      <c r="C205" s="36">
        <f t="shared" si="19"/>
        <v>3691</v>
      </c>
      <c r="D205" s="36">
        <f t="shared" si="20"/>
        <v>3691</v>
      </c>
      <c r="E205" s="36" t="str">
        <f t="shared" si="21"/>
        <v>North Cedar</v>
      </c>
      <c r="F205" s="38">
        <f t="shared" si="22"/>
        <v>4.3999999999999997E-2</v>
      </c>
      <c r="H205">
        <f t="shared" si="23"/>
        <v>3691</v>
      </c>
      <c r="I205">
        <f t="shared" si="23"/>
        <v>3691</v>
      </c>
      <c r="N205" s="67">
        <v>203</v>
      </c>
      <c r="O205" s="25">
        <v>3691</v>
      </c>
      <c r="P205" s="25">
        <v>3691</v>
      </c>
      <c r="Q205" s="25" t="s">
        <v>164</v>
      </c>
      <c r="R205" s="63">
        <v>4.3999999999999997E-2</v>
      </c>
      <c r="T205" s="36">
        <v>203</v>
      </c>
      <c r="U205" s="36">
        <v>2673</v>
      </c>
      <c r="V205" s="36">
        <v>2673</v>
      </c>
      <c r="W205" s="36" t="s">
        <v>125</v>
      </c>
      <c r="X205" s="38">
        <v>3.7999999999999999E-2</v>
      </c>
    </row>
    <row r="206" spans="2:24" x14ac:dyDescent="0.2">
      <c r="B206" s="36">
        <f t="shared" si="18"/>
        <v>204</v>
      </c>
      <c r="C206" s="36">
        <f t="shared" si="19"/>
        <v>4774</v>
      </c>
      <c r="D206" s="36">
        <f t="shared" si="20"/>
        <v>4774</v>
      </c>
      <c r="E206" s="36" t="str">
        <f t="shared" si="21"/>
        <v>North Fayette Valley</v>
      </c>
      <c r="F206" s="38">
        <f t="shared" si="22"/>
        <v>4.8000000000000001E-2</v>
      </c>
      <c r="H206">
        <f t="shared" si="23"/>
        <v>4774</v>
      </c>
      <c r="I206">
        <f t="shared" si="23"/>
        <v>4774</v>
      </c>
      <c r="N206" s="67">
        <v>204</v>
      </c>
      <c r="O206" s="25">
        <v>4774</v>
      </c>
      <c r="P206" s="25">
        <v>4774</v>
      </c>
      <c r="Q206" s="25" t="s">
        <v>757</v>
      </c>
      <c r="R206" s="63">
        <v>4.8000000000000001E-2</v>
      </c>
      <c r="T206" s="36">
        <v>204</v>
      </c>
      <c r="U206" s="36">
        <v>153</v>
      </c>
      <c r="V206" s="36">
        <v>153</v>
      </c>
      <c r="W206" s="36" t="s">
        <v>17</v>
      </c>
      <c r="X206" s="38">
        <v>3.6999999999999998E-2</v>
      </c>
    </row>
    <row r="207" spans="2:24" x14ac:dyDescent="0.2">
      <c r="B207" s="36">
        <f t="shared" si="18"/>
        <v>205</v>
      </c>
      <c r="C207" s="36">
        <f t="shared" si="19"/>
        <v>873</v>
      </c>
      <c r="D207" s="36">
        <f t="shared" si="20"/>
        <v>873</v>
      </c>
      <c r="E207" s="36" t="str">
        <f t="shared" si="21"/>
        <v>North Iowa</v>
      </c>
      <c r="F207" s="38">
        <f t="shared" si="22"/>
        <v>0.04</v>
      </c>
      <c r="H207">
        <f t="shared" si="23"/>
        <v>873</v>
      </c>
      <c r="I207">
        <f t="shared" si="23"/>
        <v>873</v>
      </c>
      <c r="N207" s="67">
        <v>205</v>
      </c>
      <c r="O207" s="25">
        <v>873</v>
      </c>
      <c r="P207" s="25">
        <v>873</v>
      </c>
      <c r="Q207" s="25" t="s">
        <v>43</v>
      </c>
      <c r="R207" s="63">
        <v>0.04</v>
      </c>
      <c r="T207" s="36">
        <v>205</v>
      </c>
      <c r="U207" s="36">
        <v>3691</v>
      </c>
      <c r="V207" s="36">
        <v>3691</v>
      </c>
      <c r="W207" s="36" t="s">
        <v>164</v>
      </c>
      <c r="X207" s="38">
        <v>4.3999999999999997E-2</v>
      </c>
    </row>
    <row r="208" spans="2:24" x14ac:dyDescent="0.2">
      <c r="B208" s="36">
        <f t="shared" si="18"/>
        <v>206</v>
      </c>
      <c r="C208" s="36">
        <f t="shared" si="19"/>
        <v>4778</v>
      </c>
      <c r="D208" s="36">
        <f t="shared" si="20"/>
        <v>4778</v>
      </c>
      <c r="E208" s="36" t="str">
        <f t="shared" si="21"/>
        <v>North Kossuth</v>
      </c>
      <c r="F208" s="38">
        <f t="shared" si="22"/>
        <v>0.05</v>
      </c>
      <c r="H208">
        <f t="shared" si="23"/>
        <v>4778</v>
      </c>
      <c r="I208">
        <f t="shared" si="23"/>
        <v>4778</v>
      </c>
      <c r="N208" s="67">
        <v>206</v>
      </c>
      <c r="O208" s="25">
        <v>4778</v>
      </c>
      <c r="P208" s="25">
        <v>4778</v>
      </c>
      <c r="Q208" s="25" t="s">
        <v>211</v>
      </c>
      <c r="R208" s="63">
        <v>0.05</v>
      </c>
      <c r="T208" s="36">
        <v>206</v>
      </c>
      <c r="U208" s="36">
        <v>4774</v>
      </c>
      <c r="V208" s="36">
        <v>4774</v>
      </c>
      <c r="W208" s="36" t="s">
        <v>757</v>
      </c>
      <c r="X208" s="39">
        <v>4.8000000000000001E-2</v>
      </c>
    </row>
    <row r="209" spans="2:24" x14ac:dyDescent="0.2">
      <c r="B209" s="36">
        <f t="shared" si="18"/>
        <v>207</v>
      </c>
      <c r="C209" s="36">
        <f t="shared" si="19"/>
        <v>4777</v>
      </c>
      <c r="D209" s="36">
        <f t="shared" si="20"/>
        <v>4777</v>
      </c>
      <c r="E209" s="36" t="str">
        <f t="shared" si="21"/>
        <v>North Linn</v>
      </c>
      <c r="F209" s="38">
        <f t="shared" si="22"/>
        <v>2.5000000000000001E-2</v>
      </c>
      <c r="H209">
        <f t="shared" si="23"/>
        <v>4777</v>
      </c>
      <c r="I209">
        <f t="shared" si="23"/>
        <v>4777</v>
      </c>
      <c r="N209" s="67">
        <v>207</v>
      </c>
      <c r="O209" s="25">
        <v>4777</v>
      </c>
      <c r="P209" s="25">
        <v>4777</v>
      </c>
      <c r="Q209" s="25" t="s">
        <v>210</v>
      </c>
      <c r="R209" s="63">
        <v>2.5000000000000001E-2</v>
      </c>
      <c r="T209" s="36">
        <v>207</v>
      </c>
      <c r="U209" s="36">
        <v>873</v>
      </c>
      <c r="V209" s="36">
        <v>873</v>
      </c>
      <c r="W209" s="36" t="s">
        <v>43</v>
      </c>
      <c r="X209" s="38">
        <v>0.04</v>
      </c>
    </row>
    <row r="210" spans="2:24" x14ac:dyDescent="0.2">
      <c r="B210" s="36">
        <f t="shared" si="18"/>
        <v>208</v>
      </c>
      <c r="C210" s="36">
        <f t="shared" si="19"/>
        <v>4776</v>
      </c>
      <c r="D210" s="36">
        <f t="shared" si="20"/>
        <v>4776</v>
      </c>
      <c r="E210" s="36" t="str">
        <f t="shared" si="21"/>
        <v>North Mahaska</v>
      </c>
      <c r="F210" s="38">
        <f t="shared" si="22"/>
        <v>3.7999999999999999E-2</v>
      </c>
      <c r="H210">
        <f t="shared" si="23"/>
        <v>4776</v>
      </c>
      <c r="I210">
        <f t="shared" si="23"/>
        <v>4776</v>
      </c>
      <c r="N210" s="67">
        <v>208</v>
      </c>
      <c r="O210" s="25">
        <v>4776</v>
      </c>
      <c r="P210" s="25">
        <v>4776</v>
      </c>
      <c r="Q210" s="25" t="s">
        <v>209</v>
      </c>
      <c r="R210" s="63">
        <v>3.7999999999999999E-2</v>
      </c>
      <c r="T210" s="36">
        <v>208</v>
      </c>
      <c r="U210" s="36">
        <v>4778</v>
      </c>
      <c r="V210" s="36">
        <v>4778</v>
      </c>
      <c r="W210" s="36" t="s">
        <v>211</v>
      </c>
      <c r="X210" s="38">
        <v>0.05</v>
      </c>
    </row>
    <row r="211" spans="2:24" x14ac:dyDescent="0.2">
      <c r="B211" s="36">
        <f t="shared" si="18"/>
        <v>209</v>
      </c>
      <c r="C211" s="36">
        <f t="shared" si="19"/>
        <v>4779</v>
      </c>
      <c r="D211" s="36">
        <f t="shared" si="20"/>
        <v>4779</v>
      </c>
      <c r="E211" s="36" t="str">
        <f t="shared" si="21"/>
        <v>North Polk</v>
      </c>
      <c r="F211" s="38">
        <f t="shared" si="22"/>
        <v>0.05</v>
      </c>
      <c r="H211">
        <f t="shared" si="23"/>
        <v>4779</v>
      </c>
      <c r="I211">
        <f t="shared" si="23"/>
        <v>4779</v>
      </c>
      <c r="N211" s="67">
        <v>209</v>
      </c>
      <c r="O211" s="25">
        <v>4779</v>
      </c>
      <c r="P211" s="25">
        <v>4779</v>
      </c>
      <c r="Q211" s="25" t="s">
        <v>212</v>
      </c>
      <c r="R211" s="63">
        <v>0.05</v>
      </c>
      <c r="T211" s="36">
        <v>209</v>
      </c>
      <c r="U211" s="36">
        <v>4777</v>
      </c>
      <c r="V211" s="36">
        <v>4777</v>
      </c>
      <c r="W211" s="36" t="s">
        <v>210</v>
      </c>
      <c r="X211" s="38">
        <v>2.5000000000000001E-2</v>
      </c>
    </row>
    <row r="212" spans="2:24" x14ac:dyDescent="0.2">
      <c r="B212" s="36">
        <f t="shared" si="18"/>
        <v>210</v>
      </c>
      <c r="C212" s="36">
        <f t="shared" si="19"/>
        <v>4784</v>
      </c>
      <c r="D212" s="36">
        <f t="shared" si="20"/>
        <v>4784</v>
      </c>
      <c r="E212" s="36" t="str">
        <f t="shared" si="21"/>
        <v>North Scott</v>
      </c>
      <c r="F212" s="38">
        <f t="shared" si="22"/>
        <v>0.05</v>
      </c>
      <c r="H212">
        <f t="shared" si="23"/>
        <v>4784</v>
      </c>
      <c r="I212">
        <f t="shared" si="23"/>
        <v>4784</v>
      </c>
      <c r="N212" s="67">
        <v>210</v>
      </c>
      <c r="O212" s="25">
        <v>4784</v>
      </c>
      <c r="P212" s="25">
        <v>4784</v>
      </c>
      <c r="Q212" s="25" t="s">
        <v>213</v>
      </c>
      <c r="R212" s="63">
        <v>0.05</v>
      </c>
      <c r="T212" s="36">
        <v>210</v>
      </c>
      <c r="U212" s="36">
        <v>4776</v>
      </c>
      <c r="V212" s="36">
        <v>4776</v>
      </c>
      <c r="W212" s="36" t="s">
        <v>209</v>
      </c>
      <c r="X212" s="38">
        <v>3.7999999999999999E-2</v>
      </c>
    </row>
    <row r="213" spans="2:24" x14ac:dyDescent="0.2">
      <c r="B213" s="36">
        <f t="shared" si="18"/>
        <v>211</v>
      </c>
      <c r="C213" s="36">
        <f t="shared" si="19"/>
        <v>4785</v>
      </c>
      <c r="D213" s="36">
        <f t="shared" si="20"/>
        <v>4785</v>
      </c>
      <c r="E213" s="36" t="str">
        <f t="shared" si="21"/>
        <v>North Tama</v>
      </c>
      <c r="F213" s="38">
        <f t="shared" si="22"/>
        <v>0.05</v>
      </c>
      <c r="H213">
        <f t="shared" si="23"/>
        <v>4785</v>
      </c>
      <c r="I213">
        <f t="shared" si="23"/>
        <v>4785</v>
      </c>
      <c r="N213" s="67">
        <v>211</v>
      </c>
      <c r="O213" s="25">
        <v>4785</v>
      </c>
      <c r="P213" s="25">
        <v>4785</v>
      </c>
      <c r="Q213" s="25" t="s">
        <v>758</v>
      </c>
      <c r="R213" s="63">
        <v>0.05</v>
      </c>
      <c r="T213" s="36">
        <v>211</v>
      </c>
      <c r="U213" s="36">
        <v>4779</v>
      </c>
      <c r="V213" s="36">
        <v>4779</v>
      </c>
      <c r="W213" s="36" t="s">
        <v>212</v>
      </c>
      <c r="X213" s="38">
        <v>0.05</v>
      </c>
    </row>
    <row r="214" spans="2:24" x14ac:dyDescent="0.2">
      <c r="B214" s="36">
        <f t="shared" si="18"/>
        <v>212</v>
      </c>
      <c r="C214" s="36">
        <f t="shared" si="19"/>
        <v>333</v>
      </c>
      <c r="D214" s="36">
        <f t="shared" si="20"/>
        <v>333</v>
      </c>
      <c r="E214" s="36" t="str">
        <f t="shared" si="21"/>
        <v>North Union</v>
      </c>
      <c r="F214" s="38">
        <f t="shared" si="22"/>
        <v>0.05</v>
      </c>
      <c r="H214">
        <f t="shared" si="23"/>
        <v>333</v>
      </c>
      <c r="I214">
        <f t="shared" si="23"/>
        <v>333</v>
      </c>
      <c r="N214" s="67">
        <v>212</v>
      </c>
      <c r="O214" s="25">
        <v>333</v>
      </c>
      <c r="P214" s="25">
        <v>333</v>
      </c>
      <c r="Q214" s="25" t="s">
        <v>679</v>
      </c>
      <c r="R214" s="63">
        <v>0.05</v>
      </c>
      <c r="T214" s="36">
        <v>212</v>
      </c>
      <c r="U214" s="36">
        <v>4784</v>
      </c>
      <c r="V214" s="36">
        <v>4784</v>
      </c>
      <c r="W214" s="36" t="s">
        <v>213</v>
      </c>
      <c r="X214" s="38">
        <v>0.05</v>
      </c>
    </row>
    <row r="215" spans="2:24" x14ac:dyDescent="0.2">
      <c r="B215" s="36">
        <f t="shared" si="18"/>
        <v>213</v>
      </c>
      <c r="C215" s="36">
        <f t="shared" si="19"/>
        <v>4773</v>
      </c>
      <c r="D215" s="36">
        <f t="shared" si="20"/>
        <v>4773</v>
      </c>
      <c r="E215" s="36" t="str">
        <f t="shared" si="21"/>
        <v>Northeast</v>
      </c>
      <c r="F215" s="38">
        <f t="shared" si="22"/>
        <v>4.2999999999999997E-2</v>
      </c>
      <c r="H215">
        <f t="shared" si="23"/>
        <v>4773</v>
      </c>
      <c r="I215">
        <f t="shared" si="23"/>
        <v>4773</v>
      </c>
      <c r="N215" s="67">
        <v>213</v>
      </c>
      <c r="O215" s="25">
        <v>4773</v>
      </c>
      <c r="P215" s="25">
        <v>4773</v>
      </c>
      <c r="Q215" s="25" t="s">
        <v>206</v>
      </c>
      <c r="R215" s="63">
        <v>4.2999999999999997E-2</v>
      </c>
      <c r="T215" s="36">
        <v>213</v>
      </c>
      <c r="U215" s="36">
        <v>4785</v>
      </c>
      <c r="V215" s="36">
        <v>4785</v>
      </c>
      <c r="W215" s="36" t="s">
        <v>758</v>
      </c>
      <c r="X215" s="38">
        <v>0.05</v>
      </c>
    </row>
    <row r="216" spans="2:24" x14ac:dyDescent="0.2">
      <c r="B216" s="36">
        <f t="shared" si="18"/>
        <v>214</v>
      </c>
      <c r="C216" s="36">
        <f t="shared" si="19"/>
        <v>4788</v>
      </c>
      <c r="D216" s="36">
        <f t="shared" si="20"/>
        <v>4788</v>
      </c>
      <c r="E216" s="36" t="str">
        <f t="shared" si="21"/>
        <v>Northwood-Kensett</v>
      </c>
      <c r="F216" s="38">
        <f t="shared" si="22"/>
        <v>3.6999999999999998E-2</v>
      </c>
      <c r="H216">
        <f t="shared" si="23"/>
        <v>4788</v>
      </c>
      <c r="I216">
        <f t="shared" si="23"/>
        <v>4788</v>
      </c>
      <c r="N216" s="67">
        <v>214</v>
      </c>
      <c r="O216" s="25">
        <v>4788</v>
      </c>
      <c r="P216" s="25">
        <v>4788</v>
      </c>
      <c r="Q216" s="25" t="s">
        <v>216</v>
      </c>
      <c r="R216" s="63">
        <v>3.6999999999999998E-2</v>
      </c>
      <c r="T216" s="36">
        <v>214</v>
      </c>
      <c r="U216" s="36">
        <v>333</v>
      </c>
      <c r="V216" s="36">
        <v>333</v>
      </c>
      <c r="W216" s="36" t="s">
        <v>679</v>
      </c>
      <c r="X216" s="38">
        <v>0.05</v>
      </c>
    </row>
    <row r="217" spans="2:24" x14ac:dyDescent="0.2">
      <c r="B217" s="36">
        <f t="shared" si="18"/>
        <v>215</v>
      </c>
      <c r="C217" s="36">
        <f t="shared" si="19"/>
        <v>4797</v>
      </c>
      <c r="D217" s="36">
        <f t="shared" si="20"/>
        <v>4797</v>
      </c>
      <c r="E217" s="36" t="str">
        <f t="shared" si="21"/>
        <v>Norwalk</v>
      </c>
      <c r="F217" s="38">
        <f t="shared" si="22"/>
        <v>3.5000000000000003E-2</v>
      </c>
      <c r="H217">
        <f t="shared" si="23"/>
        <v>4797</v>
      </c>
      <c r="I217">
        <f t="shared" si="23"/>
        <v>4797</v>
      </c>
      <c r="N217" s="67">
        <v>215</v>
      </c>
      <c r="O217" s="25">
        <v>4797</v>
      </c>
      <c r="P217" s="25">
        <v>4797</v>
      </c>
      <c r="Q217" s="25" t="s">
        <v>217</v>
      </c>
      <c r="R217" s="63">
        <v>3.5000000000000003E-2</v>
      </c>
      <c r="T217" s="36">
        <v>215</v>
      </c>
      <c r="U217" s="36">
        <v>4787</v>
      </c>
      <c r="V217" s="36">
        <v>4787</v>
      </c>
      <c r="W217" s="36" t="s">
        <v>215</v>
      </c>
      <c r="X217" s="38">
        <v>0.05</v>
      </c>
    </row>
    <row r="218" spans="2:24" x14ac:dyDescent="0.2">
      <c r="B218" s="36">
        <f t="shared" si="18"/>
        <v>216</v>
      </c>
      <c r="C218" s="36">
        <f t="shared" si="19"/>
        <v>4860</v>
      </c>
      <c r="D218" s="36">
        <f t="shared" si="20"/>
        <v>4860</v>
      </c>
      <c r="E218" s="36" t="str">
        <f t="shared" si="21"/>
        <v>OABCIG</v>
      </c>
      <c r="F218" s="38">
        <f t="shared" si="22"/>
        <v>3.6999999999999998E-2</v>
      </c>
      <c r="H218">
        <f t="shared" si="23"/>
        <v>4860</v>
      </c>
      <c r="I218">
        <f t="shared" si="23"/>
        <v>4860</v>
      </c>
      <c r="N218" s="67">
        <v>216</v>
      </c>
      <c r="O218" s="25">
        <v>4860</v>
      </c>
      <c r="P218" s="25">
        <v>4860</v>
      </c>
      <c r="Q218" s="25" t="s">
        <v>802</v>
      </c>
      <c r="R218" s="63">
        <v>3.6999999999999998E-2</v>
      </c>
      <c r="T218" s="36">
        <v>216</v>
      </c>
      <c r="U218" s="36">
        <v>4773</v>
      </c>
      <c r="V218" s="36">
        <v>4773</v>
      </c>
      <c r="W218" s="36" t="s">
        <v>206</v>
      </c>
      <c r="X218" s="38">
        <v>4.2999999999999997E-2</v>
      </c>
    </row>
    <row r="219" spans="2:24" x14ac:dyDescent="0.2">
      <c r="B219" s="36">
        <f t="shared" si="18"/>
        <v>217</v>
      </c>
      <c r="C219" s="36">
        <f t="shared" si="19"/>
        <v>4869</v>
      </c>
      <c r="D219" s="36">
        <f t="shared" si="20"/>
        <v>4869</v>
      </c>
      <c r="E219" s="36" t="str">
        <f t="shared" si="21"/>
        <v>Oelwein</v>
      </c>
      <c r="F219" s="38">
        <f t="shared" si="22"/>
        <v>3.7999999999999999E-2</v>
      </c>
      <c r="H219">
        <f t="shared" si="23"/>
        <v>4869</v>
      </c>
      <c r="I219">
        <f t="shared" si="23"/>
        <v>4869</v>
      </c>
      <c r="N219" s="67">
        <v>217</v>
      </c>
      <c r="O219" s="25">
        <v>4869</v>
      </c>
      <c r="P219" s="25">
        <v>4869</v>
      </c>
      <c r="Q219" s="25" t="s">
        <v>219</v>
      </c>
      <c r="R219" s="63">
        <v>3.7999999999999999E-2</v>
      </c>
      <c r="T219" s="36">
        <v>217</v>
      </c>
      <c r="U219" s="36">
        <v>4775</v>
      </c>
      <c r="V219" s="36">
        <v>4775</v>
      </c>
      <c r="W219" s="36" t="s">
        <v>208</v>
      </c>
      <c r="X219" s="38">
        <v>4.3999999999999997E-2</v>
      </c>
    </row>
    <row r="220" spans="2:24" x14ac:dyDescent="0.2">
      <c r="B220" s="36">
        <f t="shared" si="18"/>
        <v>218</v>
      </c>
      <c r="C220" s="36">
        <f t="shared" si="19"/>
        <v>4878</v>
      </c>
      <c r="D220" s="36">
        <f t="shared" si="20"/>
        <v>4878</v>
      </c>
      <c r="E220" s="36" t="str">
        <f t="shared" si="21"/>
        <v>Ogden</v>
      </c>
      <c r="F220" s="38">
        <f t="shared" si="22"/>
        <v>0.05</v>
      </c>
      <c r="H220">
        <f t="shared" si="23"/>
        <v>4878</v>
      </c>
      <c r="I220">
        <f t="shared" si="23"/>
        <v>4878</v>
      </c>
      <c r="N220" s="67">
        <v>218</v>
      </c>
      <c r="O220" s="25">
        <v>4878</v>
      </c>
      <c r="P220" s="25">
        <v>4878</v>
      </c>
      <c r="Q220" s="25" t="s">
        <v>220</v>
      </c>
      <c r="R220" s="63">
        <v>0.05</v>
      </c>
      <c r="T220" s="36">
        <v>218</v>
      </c>
      <c r="U220" s="36">
        <v>4788</v>
      </c>
      <c r="V220" s="36">
        <v>4788</v>
      </c>
      <c r="W220" s="36" t="s">
        <v>216</v>
      </c>
      <c r="X220" s="38">
        <v>3.6999999999999998E-2</v>
      </c>
    </row>
    <row r="221" spans="2:24" x14ac:dyDescent="0.2">
      <c r="B221" s="36">
        <f t="shared" si="18"/>
        <v>219</v>
      </c>
      <c r="C221" s="36">
        <f t="shared" si="19"/>
        <v>4890</v>
      </c>
      <c r="D221" s="36">
        <f t="shared" si="20"/>
        <v>4890</v>
      </c>
      <c r="E221" s="36" t="str">
        <f t="shared" si="21"/>
        <v>Okoboji</v>
      </c>
      <c r="F221" s="38">
        <f t="shared" si="22"/>
        <v>4.9000000000000002E-2</v>
      </c>
      <c r="H221">
        <f t="shared" si="23"/>
        <v>4890</v>
      </c>
      <c r="I221">
        <f t="shared" si="23"/>
        <v>4890</v>
      </c>
      <c r="N221" s="67">
        <v>219</v>
      </c>
      <c r="O221" s="25">
        <v>4890</v>
      </c>
      <c r="P221" s="25">
        <v>4890</v>
      </c>
      <c r="Q221" s="25" t="s">
        <v>221</v>
      </c>
      <c r="R221" s="63">
        <v>4.9000000000000002E-2</v>
      </c>
      <c r="T221" s="36">
        <v>219</v>
      </c>
      <c r="U221" s="36">
        <v>4797</v>
      </c>
      <c r="V221" s="36">
        <v>4797</v>
      </c>
      <c r="W221" s="36" t="s">
        <v>217</v>
      </c>
      <c r="X221" s="38">
        <v>3.5000000000000003E-2</v>
      </c>
    </row>
    <row r="222" spans="2:24" x14ac:dyDescent="0.2">
      <c r="B222" s="36">
        <f t="shared" si="18"/>
        <v>220</v>
      </c>
      <c r="C222" s="36">
        <f t="shared" si="19"/>
        <v>4905</v>
      </c>
      <c r="D222" s="36">
        <f t="shared" si="20"/>
        <v>4905</v>
      </c>
      <c r="E222" s="36" t="str">
        <f t="shared" si="21"/>
        <v>Olin</v>
      </c>
      <c r="F222" s="38">
        <f t="shared" si="22"/>
        <v>0.05</v>
      </c>
      <c r="H222">
        <f t="shared" si="23"/>
        <v>4905</v>
      </c>
      <c r="I222">
        <f t="shared" si="23"/>
        <v>4905</v>
      </c>
      <c r="N222" s="67">
        <v>220</v>
      </c>
      <c r="O222" s="25">
        <v>4905</v>
      </c>
      <c r="P222" s="25">
        <v>4905</v>
      </c>
      <c r="Q222" s="25" t="s">
        <v>759</v>
      </c>
      <c r="R222" s="63">
        <v>0.05</v>
      </c>
      <c r="T222" s="36">
        <v>220</v>
      </c>
      <c r="U222" s="36">
        <v>4860</v>
      </c>
      <c r="V222" s="36">
        <v>4860</v>
      </c>
      <c r="W222" s="36" t="s">
        <v>802</v>
      </c>
      <c r="X222" s="39">
        <v>3.6999999999999998E-2</v>
      </c>
    </row>
    <row r="223" spans="2:24" x14ac:dyDescent="0.2">
      <c r="B223" s="36">
        <f t="shared" si="18"/>
        <v>221</v>
      </c>
      <c r="C223" s="36">
        <f t="shared" si="19"/>
        <v>4978</v>
      </c>
      <c r="D223" s="36">
        <f t="shared" si="20"/>
        <v>4978</v>
      </c>
      <c r="E223" s="36" t="str">
        <f t="shared" si="21"/>
        <v>Orient-Macksburg</v>
      </c>
      <c r="F223" s="38">
        <f t="shared" si="22"/>
        <v>0.05</v>
      </c>
      <c r="H223">
        <f t="shared" si="23"/>
        <v>4978</v>
      </c>
      <c r="I223">
        <f t="shared" si="23"/>
        <v>4978</v>
      </c>
      <c r="N223" s="67">
        <v>221</v>
      </c>
      <c r="O223" s="25">
        <v>4978</v>
      </c>
      <c r="P223" s="25">
        <v>4978</v>
      </c>
      <c r="Q223" s="25" t="s">
        <v>222</v>
      </c>
      <c r="R223" s="63">
        <v>0.05</v>
      </c>
      <c r="T223" s="36">
        <v>221</v>
      </c>
      <c r="U223" s="36">
        <v>4869</v>
      </c>
      <c r="V223" s="36">
        <v>4869</v>
      </c>
      <c r="W223" s="36" t="s">
        <v>219</v>
      </c>
      <c r="X223" s="38">
        <v>3.7999999999999999E-2</v>
      </c>
    </row>
    <row r="224" spans="2:24" x14ac:dyDescent="0.2">
      <c r="B224" s="36">
        <f t="shared" si="18"/>
        <v>222</v>
      </c>
      <c r="C224" s="36">
        <f t="shared" si="19"/>
        <v>4995</v>
      </c>
      <c r="D224" s="36">
        <f t="shared" si="20"/>
        <v>4995</v>
      </c>
      <c r="E224" s="36" t="str">
        <f t="shared" si="21"/>
        <v>Osage</v>
      </c>
      <c r="F224" s="38">
        <f t="shared" si="22"/>
        <v>2.5000000000000001E-2</v>
      </c>
      <c r="H224">
        <f t="shared" si="23"/>
        <v>4995</v>
      </c>
      <c r="I224">
        <f t="shared" si="23"/>
        <v>4995</v>
      </c>
      <c r="N224" s="67">
        <v>222</v>
      </c>
      <c r="O224" s="25">
        <v>4995</v>
      </c>
      <c r="P224" s="25">
        <v>4995</v>
      </c>
      <c r="Q224" s="25" t="s">
        <v>223</v>
      </c>
      <c r="R224" s="63">
        <v>2.5000000000000001E-2</v>
      </c>
      <c r="T224" s="36">
        <v>222</v>
      </c>
      <c r="U224" s="36">
        <v>4878</v>
      </c>
      <c r="V224" s="36">
        <v>4878</v>
      </c>
      <c r="W224" s="36" t="s">
        <v>220</v>
      </c>
      <c r="X224" s="38">
        <v>0.05</v>
      </c>
    </row>
    <row r="225" spans="2:24" x14ac:dyDescent="0.2">
      <c r="B225" s="36">
        <f t="shared" si="18"/>
        <v>223</v>
      </c>
      <c r="C225" s="36">
        <f t="shared" si="19"/>
        <v>5013</v>
      </c>
      <c r="D225" s="36">
        <f t="shared" si="20"/>
        <v>5013</v>
      </c>
      <c r="E225" s="36" t="str">
        <f t="shared" si="21"/>
        <v>Oskaloosa</v>
      </c>
      <c r="F225" s="38">
        <f t="shared" si="22"/>
        <v>0.05</v>
      </c>
      <c r="H225">
        <f t="shared" si="23"/>
        <v>5013</v>
      </c>
      <c r="I225">
        <f t="shared" si="23"/>
        <v>5013</v>
      </c>
      <c r="N225" s="67">
        <v>223</v>
      </c>
      <c r="O225" s="25">
        <v>5013</v>
      </c>
      <c r="P225" s="25">
        <v>5013</v>
      </c>
      <c r="Q225" s="25" t="s">
        <v>224</v>
      </c>
      <c r="R225" s="63">
        <v>0.05</v>
      </c>
      <c r="T225" s="36">
        <v>223</v>
      </c>
      <c r="U225" s="36">
        <v>4890</v>
      </c>
      <c r="V225" s="36">
        <v>4890</v>
      </c>
      <c r="W225" s="36" t="s">
        <v>221</v>
      </c>
      <c r="X225" s="38">
        <v>4.9000000000000002E-2</v>
      </c>
    </row>
    <row r="226" spans="2:24" x14ac:dyDescent="0.2">
      <c r="B226" s="36">
        <f t="shared" si="18"/>
        <v>224</v>
      </c>
      <c r="C226" s="36">
        <f t="shared" si="19"/>
        <v>5049</v>
      </c>
      <c r="D226" s="36">
        <f t="shared" si="20"/>
        <v>5049</v>
      </c>
      <c r="E226" s="36" t="str">
        <f t="shared" si="21"/>
        <v>Ottumwa</v>
      </c>
      <c r="F226" s="38">
        <f t="shared" si="22"/>
        <v>2.5000000000000001E-2</v>
      </c>
      <c r="H226">
        <f t="shared" si="23"/>
        <v>5049</v>
      </c>
      <c r="I226">
        <f t="shared" si="23"/>
        <v>5049</v>
      </c>
      <c r="N226" s="67">
        <v>224</v>
      </c>
      <c r="O226" s="25">
        <v>5049</v>
      </c>
      <c r="P226" s="25">
        <v>5049</v>
      </c>
      <c r="Q226" s="25" t="s">
        <v>225</v>
      </c>
      <c r="R226" s="63">
        <v>2.5000000000000001E-2</v>
      </c>
      <c r="T226" s="36">
        <v>224</v>
      </c>
      <c r="U226" s="36">
        <v>4905</v>
      </c>
      <c r="V226" s="36">
        <v>4905</v>
      </c>
      <c r="W226" s="36" t="s">
        <v>759</v>
      </c>
      <c r="X226" s="38">
        <v>0.05</v>
      </c>
    </row>
    <row r="227" spans="2:24" x14ac:dyDescent="0.2">
      <c r="B227" s="36">
        <f t="shared" si="18"/>
        <v>225</v>
      </c>
      <c r="C227" s="36">
        <f t="shared" si="19"/>
        <v>5319</v>
      </c>
      <c r="D227" s="36">
        <f t="shared" si="20"/>
        <v>5160</v>
      </c>
      <c r="E227" s="36" t="str">
        <f t="shared" si="21"/>
        <v>PCM</v>
      </c>
      <c r="F227" s="38">
        <f t="shared" si="22"/>
        <v>3.4000000000000002E-2</v>
      </c>
      <c r="H227">
        <f t="shared" si="23"/>
        <v>5319</v>
      </c>
      <c r="I227">
        <f t="shared" si="23"/>
        <v>5160</v>
      </c>
      <c r="N227" s="67">
        <v>225</v>
      </c>
      <c r="O227" s="25">
        <v>5319</v>
      </c>
      <c r="P227" s="25">
        <v>5160</v>
      </c>
      <c r="Q227" s="25" t="s">
        <v>5</v>
      </c>
      <c r="R227" s="63">
        <v>3.4000000000000002E-2</v>
      </c>
      <c r="T227" s="36">
        <v>225</v>
      </c>
      <c r="U227" s="36">
        <v>4978</v>
      </c>
      <c r="V227" s="36">
        <v>4978</v>
      </c>
      <c r="W227" s="36" t="s">
        <v>222</v>
      </c>
      <c r="X227" s="38">
        <v>0.05</v>
      </c>
    </row>
    <row r="228" spans="2:24" x14ac:dyDescent="0.2">
      <c r="B228" s="36">
        <f t="shared" si="18"/>
        <v>226</v>
      </c>
      <c r="C228" s="36">
        <f t="shared" si="19"/>
        <v>5121</v>
      </c>
      <c r="D228" s="36">
        <f t="shared" si="20"/>
        <v>5121</v>
      </c>
      <c r="E228" s="36" t="str">
        <f t="shared" si="21"/>
        <v>Panorama</v>
      </c>
      <c r="F228" s="38">
        <f t="shared" si="22"/>
        <v>0.05</v>
      </c>
      <c r="H228">
        <f t="shared" si="23"/>
        <v>5121</v>
      </c>
      <c r="I228">
        <f t="shared" si="23"/>
        <v>5121</v>
      </c>
      <c r="N228" s="67">
        <v>226</v>
      </c>
      <c r="O228" s="25">
        <v>5121</v>
      </c>
      <c r="P228" s="25">
        <v>5121</v>
      </c>
      <c r="Q228" s="25" t="s">
        <v>226</v>
      </c>
      <c r="R228" s="63">
        <v>0.05</v>
      </c>
      <c r="T228" s="36">
        <v>226</v>
      </c>
      <c r="U228" s="36">
        <v>4995</v>
      </c>
      <c r="V228" s="36">
        <v>4995</v>
      </c>
      <c r="W228" s="36" t="s">
        <v>223</v>
      </c>
      <c r="X228" s="38">
        <v>2.5000000000000001E-2</v>
      </c>
    </row>
    <row r="229" spans="2:24" x14ac:dyDescent="0.2">
      <c r="B229" s="36">
        <f t="shared" si="18"/>
        <v>227</v>
      </c>
      <c r="C229" s="36">
        <f t="shared" si="19"/>
        <v>5139</v>
      </c>
      <c r="D229" s="36">
        <f t="shared" si="20"/>
        <v>5139</v>
      </c>
      <c r="E229" s="36" t="str">
        <f t="shared" si="21"/>
        <v>Paton-Churdan</v>
      </c>
      <c r="F229" s="38">
        <f t="shared" si="22"/>
        <v>0.05</v>
      </c>
      <c r="H229">
        <f t="shared" si="23"/>
        <v>5139</v>
      </c>
      <c r="I229">
        <f t="shared" si="23"/>
        <v>5139</v>
      </c>
      <c r="N229" s="67">
        <v>227</v>
      </c>
      <c r="O229" s="25">
        <v>5139</v>
      </c>
      <c r="P229" s="25">
        <v>5139</v>
      </c>
      <c r="Q229" s="25" t="s">
        <v>227</v>
      </c>
      <c r="R229" s="63">
        <v>0.05</v>
      </c>
      <c r="T229" s="36">
        <v>227</v>
      </c>
      <c r="U229" s="36">
        <v>5013</v>
      </c>
      <c r="V229" s="36">
        <v>5013</v>
      </c>
      <c r="W229" s="36" t="s">
        <v>224</v>
      </c>
      <c r="X229" s="38">
        <v>0.05</v>
      </c>
    </row>
    <row r="230" spans="2:24" x14ac:dyDescent="0.2">
      <c r="B230" s="36">
        <f t="shared" si="18"/>
        <v>228</v>
      </c>
      <c r="C230" s="36">
        <f t="shared" si="19"/>
        <v>5163</v>
      </c>
      <c r="D230" s="36">
        <f t="shared" si="20"/>
        <v>5163</v>
      </c>
      <c r="E230" s="36" t="str">
        <f t="shared" si="21"/>
        <v>Pekin</v>
      </c>
      <c r="F230" s="38">
        <f t="shared" si="22"/>
        <v>0.05</v>
      </c>
      <c r="H230">
        <f t="shared" si="23"/>
        <v>5163</v>
      </c>
      <c r="I230">
        <f t="shared" si="23"/>
        <v>5163</v>
      </c>
      <c r="N230" s="67">
        <v>228</v>
      </c>
      <c r="O230" s="25">
        <v>5163</v>
      </c>
      <c r="P230" s="25">
        <v>5163</v>
      </c>
      <c r="Q230" s="25" t="s">
        <v>228</v>
      </c>
      <c r="R230" s="63">
        <v>0.05</v>
      </c>
      <c r="T230" s="36">
        <v>228</v>
      </c>
      <c r="U230" s="36">
        <v>5049</v>
      </c>
      <c r="V230" s="36">
        <v>5049</v>
      </c>
      <c r="W230" s="36" t="s">
        <v>225</v>
      </c>
      <c r="X230" s="38">
        <v>2.5000000000000001E-2</v>
      </c>
    </row>
    <row r="231" spans="2:24" x14ac:dyDescent="0.2">
      <c r="B231" s="36">
        <f t="shared" si="18"/>
        <v>229</v>
      </c>
      <c r="C231" s="36">
        <f t="shared" si="19"/>
        <v>5166</v>
      </c>
      <c r="D231" s="36">
        <f t="shared" si="20"/>
        <v>5166</v>
      </c>
      <c r="E231" s="36" t="str">
        <f t="shared" si="21"/>
        <v>Pella</v>
      </c>
      <c r="F231" s="38">
        <f t="shared" si="22"/>
        <v>2.5000000000000001E-2</v>
      </c>
      <c r="H231">
        <f t="shared" si="23"/>
        <v>5166</v>
      </c>
      <c r="I231">
        <f t="shared" si="23"/>
        <v>5166</v>
      </c>
      <c r="N231" s="67">
        <v>229</v>
      </c>
      <c r="O231" s="25">
        <v>5166</v>
      </c>
      <c r="P231" s="25">
        <v>5166</v>
      </c>
      <c r="Q231" s="25" t="s">
        <v>229</v>
      </c>
      <c r="R231" s="63">
        <v>2.5000000000000001E-2</v>
      </c>
      <c r="T231" s="36">
        <v>229</v>
      </c>
      <c r="U231" s="36">
        <v>5319</v>
      </c>
      <c r="V231" s="36">
        <v>5160</v>
      </c>
      <c r="W231" s="36" t="s">
        <v>5</v>
      </c>
      <c r="X231" s="38">
        <v>3.4000000000000002E-2</v>
      </c>
    </row>
    <row r="232" spans="2:24" x14ac:dyDescent="0.2">
      <c r="B232" s="36">
        <f t="shared" si="18"/>
        <v>230</v>
      </c>
      <c r="C232" s="36">
        <f t="shared" si="19"/>
        <v>5184</v>
      </c>
      <c r="D232" s="36">
        <f t="shared" si="20"/>
        <v>5184</v>
      </c>
      <c r="E232" s="36" t="str">
        <f t="shared" si="21"/>
        <v>Perry</v>
      </c>
      <c r="F232" s="38">
        <f t="shared" si="22"/>
        <v>4.9000000000000002E-2</v>
      </c>
      <c r="H232">
        <f t="shared" si="23"/>
        <v>5184</v>
      </c>
      <c r="I232">
        <f t="shared" si="23"/>
        <v>5184</v>
      </c>
      <c r="N232" s="67">
        <v>230</v>
      </c>
      <c r="O232" s="25">
        <v>5184</v>
      </c>
      <c r="P232" s="25">
        <v>5184</v>
      </c>
      <c r="Q232" s="25" t="s">
        <v>230</v>
      </c>
      <c r="R232" s="63">
        <v>4.9000000000000002E-2</v>
      </c>
      <c r="T232" s="36">
        <v>230</v>
      </c>
      <c r="U232" s="36">
        <v>5121</v>
      </c>
      <c r="V232" s="36">
        <v>5121</v>
      </c>
      <c r="W232" s="36" t="s">
        <v>226</v>
      </c>
      <c r="X232" s="38">
        <v>0.05</v>
      </c>
    </row>
    <row r="233" spans="2:24" x14ac:dyDescent="0.2">
      <c r="B233" s="36">
        <f t="shared" si="18"/>
        <v>231</v>
      </c>
      <c r="C233" s="36">
        <f t="shared" si="19"/>
        <v>5250</v>
      </c>
      <c r="D233" s="36">
        <f t="shared" si="20"/>
        <v>5250</v>
      </c>
      <c r="E233" s="36" t="str">
        <f t="shared" si="21"/>
        <v>Pleasant Valley</v>
      </c>
      <c r="F233" s="38">
        <f t="shared" si="22"/>
        <v>2.5999999999999999E-2</v>
      </c>
      <c r="H233">
        <f t="shared" si="23"/>
        <v>5250</v>
      </c>
      <c r="I233">
        <f t="shared" si="23"/>
        <v>5250</v>
      </c>
      <c r="N233" s="67">
        <v>231</v>
      </c>
      <c r="O233" s="25">
        <v>5250</v>
      </c>
      <c r="P233" s="25">
        <v>5250</v>
      </c>
      <c r="Q233" s="25" t="s">
        <v>231</v>
      </c>
      <c r="R233" s="63">
        <v>2.5999999999999999E-2</v>
      </c>
      <c r="T233" s="36">
        <v>231</v>
      </c>
      <c r="U233" s="36">
        <v>5139</v>
      </c>
      <c r="V233" s="36">
        <v>5139</v>
      </c>
      <c r="W233" s="36" t="s">
        <v>227</v>
      </c>
      <c r="X233" s="38">
        <v>0.05</v>
      </c>
    </row>
    <row r="234" spans="2:24" x14ac:dyDescent="0.2">
      <c r="B234" s="36">
        <f t="shared" si="18"/>
        <v>232</v>
      </c>
      <c r="C234" s="36">
        <f t="shared" si="19"/>
        <v>5256</v>
      </c>
      <c r="D234" s="36">
        <f t="shared" si="20"/>
        <v>5256</v>
      </c>
      <c r="E234" s="36" t="str">
        <f t="shared" si="21"/>
        <v>Pleasantville</v>
      </c>
      <c r="F234" s="38">
        <f t="shared" si="22"/>
        <v>3.6999999999999998E-2</v>
      </c>
      <c r="H234">
        <f t="shared" si="23"/>
        <v>5256</v>
      </c>
      <c r="I234">
        <f t="shared" si="23"/>
        <v>5256</v>
      </c>
      <c r="N234" s="67">
        <v>232</v>
      </c>
      <c r="O234" s="25">
        <v>5256</v>
      </c>
      <c r="P234" s="25">
        <v>5256</v>
      </c>
      <c r="Q234" s="25" t="s">
        <v>232</v>
      </c>
      <c r="R234" s="63">
        <v>3.6999999999999998E-2</v>
      </c>
      <c r="T234" s="36">
        <v>232</v>
      </c>
      <c r="U234" s="36">
        <v>5163</v>
      </c>
      <c r="V234" s="36">
        <v>5163</v>
      </c>
      <c r="W234" s="36" t="s">
        <v>228</v>
      </c>
      <c r="X234" s="38">
        <v>0.05</v>
      </c>
    </row>
    <row r="235" spans="2:24" x14ac:dyDescent="0.2">
      <c r="B235" s="36">
        <f t="shared" si="18"/>
        <v>233</v>
      </c>
      <c r="C235" s="36">
        <f t="shared" si="19"/>
        <v>5283</v>
      </c>
      <c r="D235" s="36">
        <f t="shared" si="20"/>
        <v>5283</v>
      </c>
      <c r="E235" s="36" t="str">
        <f t="shared" si="21"/>
        <v>Pocahontas Area</v>
      </c>
      <c r="F235" s="38">
        <f t="shared" si="22"/>
        <v>3.7999999999999999E-2</v>
      </c>
      <c r="H235">
        <f t="shared" si="23"/>
        <v>5283</v>
      </c>
      <c r="I235">
        <f t="shared" si="23"/>
        <v>5283</v>
      </c>
      <c r="N235" s="67">
        <v>233</v>
      </c>
      <c r="O235" s="25">
        <v>5283</v>
      </c>
      <c r="P235" s="25">
        <v>5283</v>
      </c>
      <c r="Q235" s="25" t="s">
        <v>233</v>
      </c>
      <c r="R235" s="63">
        <v>3.7999999999999999E-2</v>
      </c>
      <c r="T235" s="36">
        <v>233</v>
      </c>
      <c r="U235" s="36">
        <v>5166</v>
      </c>
      <c r="V235" s="36">
        <v>5166</v>
      </c>
      <c r="W235" s="36" t="s">
        <v>229</v>
      </c>
      <c r="X235" s="38">
        <v>2.5000000000000001E-2</v>
      </c>
    </row>
    <row r="236" spans="2:24" x14ac:dyDescent="0.2">
      <c r="B236" s="36">
        <f t="shared" si="18"/>
        <v>234</v>
      </c>
      <c r="C236" s="36">
        <f t="shared" si="19"/>
        <v>5310</v>
      </c>
      <c r="D236" s="36">
        <f t="shared" si="20"/>
        <v>5310</v>
      </c>
      <c r="E236" s="36" t="str">
        <f t="shared" si="21"/>
        <v>Postville</v>
      </c>
      <c r="F236" s="38">
        <f t="shared" si="22"/>
        <v>0.05</v>
      </c>
      <c r="H236">
        <f t="shared" si="23"/>
        <v>5310</v>
      </c>
      <c r="I236">
        <f t="shared" si="23"/>
        <v>5310</v>
      </c>
      <c r="N236" s="67">
        <v>234</v>
      </c>
      <c r="O236" s="25">
        <v>5310</v>
      </c>
      <c r="P236" s="25">
        <v>5310</v>
      </c>
      <c r="Q236" s="25" t="s">
        <v>234</v>
      </c>
      <c r="R236" s="63">
        <v>0.05</v>
      </c>
      <c r="T236" s="36">
        <v>234</v>
      </c>
      <c r="U236" s="36">
        <v>5184</v>
      </c>
      <c r="V236" s="36">
        <v>5184</v>
      </c>
      <c r="W236" s="36" t="s">
        <v>230</v>
      </c>
      <c r="X236" s="38">
        <v>4.9000000000000002E-2</v>
      </c>
    </row>
    <row r="237" spans="2:24" x14ac:dyDescent="0.2">
      <c r="B237" s="36">
        <f t="shared" si="18"/>
        <v>235</v>
      </c>
      <c r="C237" s="36">
        <f t="shared" si="19"/>
        <v>5463</v>
      </c>
      <c r="D237" s="36">
        <f t="shared" si="20"/>
        <v>5463</v>
      </c>
      <c r="E237" s="36" t="str">
        <f t="shared" si="21"/>
        <v>Red Oak</v>
      </c>
      <c r="F237" s="38">
        <f t="shared" si="22"/>
        <v>0.05</v>
      </c>
      <c r="H237">
        <f t="shared" si="23"/>
        <v>5463</v>
      </c>
      <c r="I237">
        <f t="shared" si="23"/>
        <v>5463</v>
      </c>
      <c r="N237" s="67">
        <v>235</v>
      </c>
      <c r="O237" s="25">
        <v>5463</v>
      </c>
      <c r="P237" s="25">
        <v>5463</v>
      </c>
      <c r="Q237" s="25" t="s">
        <v>238</v>
      </c>
      <c r="R237" s="63">
        <v>0.05</v>
      </c>
      <c r="T237" s="36">
        <v>235</v>
      </c>
      <c r="U237" s="36">
        <v>5250</v>
      </c>
      <c r="V237" s="36">
        <v>5250</v>
      </c>
      <c r="W237" s="36" t="s">
        <v>231</v>
      </c>
      <c r="X237" s="38">
        <v>2.5999999999999999E-2</v>
      </c>
    </row>
    <row r="238" spans="2:24" x14ac:dyDescent="0.2">
      <c r="B238" s="36">
        <f t="shared" si="18"/>
        <v>236</v>
      </c>
      <c r="C238" s="36">
        <f t="shared" si="19"/>
        <v>5486</v>
      </c>
      <c r="D238" s="36">
        <f t="shared" si="20"/>
        <v>5486</v>
      </c>
      <c r="E238" s="36" t="str">
        <f t="shared" si="21"/>
        <v>Remsen-Union</v>
      </c>
      <c r="F238" s="38">
        <f t="shared" si="22"/>
        <v>2.5000000000000001E-2</v>
      </c>
      <c r="H238">
        <f t="shared" si="23"/>
        <v>5486</v>
      </c>
      <c r="I238">
        <f t="shared" si="23"/>
        <v>5486</v>
      </c>
      <c r="N238" s="67">
        <v>236</v>
      </c>
      <c r="O238" s="25">
        <v>5486</v>
      </c>
      <c r="P238" s="25">
        <v>5486</v>
      </c>
      <c r="Q238" s="25" t="s">
        <v>239</v>
      </c>
      <c r="R238" s="63">
        <v>2.5000000000000001E-2</v>
      </c>
      <c r="T238" s="36">
        <v>236</v>
      </c>
      <c r="U238" s="36">
        <v>5256</v>
      </c>
      <c r="V238" s="36">
        <v>5256</v>
      </c>
      <c r="W238" s="36" t="s">
        <v>232</v>
      </c>
      <c r="X238" s="38">
        <v>3.6999999999999998E-2</v>
      </c>
    </row>
    <row r="239" spans="2:24" x14ac:dyDescent="0.2">
      <c r="B239" s="36">
        <f t="shared" si="18"/>
        <v>237</v>
      </c>
      <c r="C239" s="36">
        <f t="shared" si="19"/>
        <v>5508</v>
      </c>
      <c r="D239" s="36">
        <f t="shared" si="20"/>
        <v>5508</v>
      </c>
      <c r="E239" s="36" t="str">
        <f t="shared" si="21"/>
        <v>Riceville</v>
      </c>
      <c r="F239" s="38">
        <f t="shared" si="22"/>
        <v>3.5999999999999997E-2</v>
      </c>
      <c r="H239">
        <f t="shared" si="23"/>
        <v>5508</v>
      </c>
      <c r="I239">
        <f t="shared" si="23"/>
        <v>5508</v>
      </c>
      <c r="N239" s="67">
        <v>237</v>
      </c>
      <c r="O239" s="25">
        <v>5508</v>
      </c>
      <c r="P239" s="25">
        <v>5508</v>
      </c>
      <c r="Q239" s="25" t="s">
        <v>240</v>
      </c>
      <c r="R239" s="63">
        <v>3.5999999999999997E-2</v>
      </c>
      <c r="T239" s="36">
        <v>237</v>
      </c>
      <c r="U239" s="36">
        <v>5283</v>
      </c>
      <c r="V239" s="36">
        <v>5283</v>
      </c>
      <c r="W239" s="36" t="s">
        <v>233</v>
      </c>
      <c r="X239" s="38">
        <v>3.7999999999999999E-2</v>
      </c>
    </row>
    <row r="240" spans="2:24" x14ac:dyDescent="0.2">
      <c r="B240" s="36">
        <f t="shared" si="18"/>
        <v>238</v>
      </c>
      <c r="C240" s="36">
        <f t="shared" si="19"/>
        <v>1975</v>
      </c>
      <c r="D240" s="36">
        <f t="shared" si="20"/>
        <v>1975</v>
      </c>
      <c r="E240" s="36" t="str">
        <f t="shared" si="21"/>
        <v>River Valley</v>
      </c>
      <c r="F240" s="38">
        <f t="shared" si="22"/>
        <v>2.7E-2</v>
      </c>
      <c r="H240">
        <f t="shared" si="23"/>
        <v>1975</v>
      </c>
      <c r="I240">
        <f t="shared" si="23"/>
        <v>1975</v>
      </c>
      <c r="N240" s="67">
        <v>238</v>
      </c>
      <c r="O240" s="25">
        <v>1975</v>
      </c>
      <c r="P240" s="25">
        <v>1975</v>
      </c>
      <c r="Q240" s="25" t="s">
        <v>102</v>
      </c>
      <c r="R240" s="63">
        <v>2.7E-2</v>
      </c>
      <c r="T240" s="36">
        <v>238</v>
      </c>
      <c r="U240" s="36">
        <v>5310</v>
      </c>
      <c r="V240" s="36">
        <v>5310</v>
      </c>
      <c r="W240" s="36" t="s">
        <v>234</v>
      </c>
      <c r="X240" s="38">
        <v>0.05</v>
      </c>
    </row>
    <row r="241" spans="2:24" x14ac:dyDescent="0.2">
      <c r="B241" s="36">
        <f t="shared" si="18"/>
        <v>239</v>
      </c>
      <c r="C241" s="36">
        <f t="shared" si="19"/>
        <v>4824</v>
      </c>
      <c r="D241" s="36">
        <f t="shared" si="20"/>
        <v>5510</v>
      </c>
      <c r="E241" s="36" t="str">
        <f t="shared" si="21"/>
        <v>Riverside</v>
      </c>
      <c r="F241" s="38">
        <f t="shared" si="22"/>
        <v>0.05</v>
      </c>
      <c r="H241">
        <f t="shared" si="23"/>
        <v>4824</v>
      </c>
      <c r="I241">
        <f t="shared" si="23"/>
        <v>5510</v>
      </c>
      <c r="N241" s="67">
        <v>239</v>
      </c>
      <c r="O241" s="25">
        <v>4824</v>
      </c>
      <c r="P241" s="25">
        <v>5510</v>
      </c>
      <c r="Q241" s="25" t="s">
        <v>241</v>
      </c>
      <c r="R241" s="63">
        <v>0.05</v>
      </c>
      <c r="T241" s="36">
        <v>239</v>
      </c>
      <c r="U241" s="36">
        <v>5323</v>
      </c>
      <c r="V241" s="36">
        <v>5325</v>
      </c>
      <c r="W241" s="36" t="s">
        <v>235</v>
      </c>
      <c r="X241" s="38">
        <v>3.3000000000000002E-2</v>
      </c>
    </row>
    <row r="242" spans="2:24" x14ac:dyDescent="0.2">
      <c r="B242" s="36">
        <f t="shared" si="18"/>
        <v>240</v>
      </c>
      <c r="C242" s="36">
        <f t="shared" si="19"/>
        <v>5607</v>
      </c>
      <c r="D242" s="36">
        <f t="shared" si="20"/>
        <v>5607</v>
      </c>
      <c r="E242" s="36" t="str">
        <f t="shared" si="21"/>
        <v>Rock Valley</v>
      </c>
      <c r="F242" s="38">
        <f t="shared" si="22"/>
        <v>3.6999999999999998E-2</v>
      </c>
      <c r="H242">
        <f t="shared" si="23"/>
        <v>5607</v>
      </c>
      <c r="I242">
        <f t="shared" si="23"/>
        <v>5607</v>
      </c>
      <c r="N242" s="67">
        <v>240</v>
      </c>
      <c r="O242" s="25">
        <v>5607</v>
      </c>
      <c r="P242" s="25">
        <v>5607</v>
      </c>
      <c r="Q242" s="25" t="s">
        <v>242</v>
      </c>
      <c r="R242" s="63">
        <v>3.6999999999999998E-2</v>
      </c>
      <c r="T242" s="36">
        <v>240</v>
      </c>
      <c r="U242" s="36">
        <v>5463</v>
      </c>
      <c r="V242" s="36">
        <v>5463</v>
      </c>
      <c r="W242" s="36" t="s">
        <v>238</v>
      </c>
      <c r="X242" s="38">
        <v>0.05</v>
      </c>
    </row>
    <row r="243" spans="2:24" x14ac:dyDescent="0.2">
      <c r="B243" s="36">
        <f t="shared" si="18"/>
        <v>241</v>
      </c>
      <c r="C243" s="36">
        <f t="shared" si="19"/>
        <v>5643</v>
      </c>
      <c r="D243" s="36">
        <f t="shared" si="20"/>
        <v>5643</v>
      </c>
      <c r="E243" s="36" t="str">
        <f t="shared" si="21"/>
        <v>Roland-Story</v>
      </c>
      <c r="F243" s="38">
        <f t="shared" si="22"/>
        <v>3.5000000000000003E-2</v>
      </c>
      <c r="H243">
        <f t="shared" si="23"/>
        <v>5643</v>
      </c>
      <c r="I243">
        <f t="shared" si="23"/>
        <v>5643</v>
      </c>
      <c r="N243" s="67">
        <v>241</v>
      </c>
      <c r="O243" s="25">
        <v>5643</v>
      </c>
      <c r="P243" s="25">
        <v>5643</v>
      </c>
      <c r="Q243" s="25" t="s">
        <v>244</v>
      </c>
      <c r="R243" s="63">
        <v>3.5000000000000003E-2</v>
      </c>
      <c r="T243" s="36">
        <v>241</v>
      </c>
      <c r="U243" s="36">
        <v>5486</v>
      </c>
      <c r="V243" s="36">
        <v>5486</v>
      </c>
      <c r="W243" s="36" t="s">
        <v>239</v>
      </c>
      <c r="X243" s="38">
        <v>2.5000000000000001E-2</v>
      </c>
    </row>
    <row r="244" spans="2:24" x14ac:dyDescent="0.2">
      <c r="B244" s="36">
        <f t="shared" si="18"/>
        <v>242</v>
      </c>
      <c r="C244" s="36">
        <f t="shared" si="19"/>
        <v>5697</v>
      </c>
      <c r="D244" s="36">
        <f t="shared" si="20"/>
        <v>5697</v>
      </c>
      <c r="E244" s="36" t="str">
        <f t="shared" si="21"/>
        <v>Rudd-Rockford-Marble Rock</v>
      </c>
      <c r="F244" s="38">
        <f t="shared" si="22"/>
        <v>3.4000000000000002E-2</v>
      </c>
      <c r="H244">
        <f t="shared" si="23"/>
        <v>5697</v>
      </c>
      <c r="I244">
        <f t="shared" si="23"/>
        <v>5697</v>
      </c>
      <c r="N244" s="67">
        <v>242</v>
      </c>
      <c r="O244" s="25">
        <v>5697</v>
      </c>
      <c r="P244" s="25">
        <v>5697</v>
      </c>
      <c r="Q244" s="25" t="s">
        <v>796</v>
      </c>
      <c r="R244" s="63">
        <v>3.4000000000000002E-2</v>
      </c>
      <c r="T244" s="36">
        <v>242</v>
      </c>
      <c r="U244" s="36">
        <v>5508</v>
      </c>
      <c r="V244" s="36">
        <v>5508</v>
      </c>
      <c r="W244" s="36" t="s">
        <v>240</v>
      </c>
      <c r="X244" s="38">
        <v>3.5999999999999997E-2</v>
      </c>
    </row>
    <row r="245" spans="2:24" x14ac:dyDescent="0.2">
      <c r="B245" s="36">
        <f t="shared" si="18"/>
        <v>243</v>
      </c>
      <c r="C245" s="36">
        <f t="shared" si="19"/>
        <v>5724</v>
      </c>
      <c r="D245" s="36">
        <f t="shared" si="20"/>
        <v>5724</v>
      </c>
      <c r="E245" s="36" t="str">
        <f t="shared" si="21"/>
        <v>Ruthven-Ayrshire</v>
      </c>
      <c r="F245" s="38">
        <f t="shared" si="22"/>
        <v>0.05</v>
      </c>
      <c r="H245">
        <f t="shared" si="23"/>
        <v>5724</v>
      </c>
      <c r="I245">
        <f t="shared" si="23"/>
        <v>5724</v>
      </c>
      <c r="N245" s="67">
        <v>243</v>
      </c>
      <c r="O245" s="25">
        <v>5724</v>
      </c>
      <c r="P245" s="25">
        <v>5724</v>
      </c>
      <c r="Q245" s="25" t="s">
        <v>246</v>
      </c>
      <c r="R245" s="63">
        <v>0.05</v>
      </c>
      <c r="T245" s="36">
        <v>243</v>
      </c>
      <c r="U245" s="36">
        <v>1975</v>
      </c>
      <c r="V245" s="36">
        <v>1975</v>
      </c>
      <c r="W245" s="36" t="s">
        <v>102</v>
      </c>
      <c r="X245" s="38">
        <v>2.7E-2</v>
      </c>
    </row>
    <row r="246" spans="2:24" x14ac:dyDescent="0.2">
      <c r="B246" s="36">
        <f t="shared" si="18"/>
        <v>244</v>
      </c>
      <c r="C246" s="36">
        <f t="shared" si="19"/>
        <v>5805</v>
      </c>
      <c r="D246" s="36">
        <f t="shared" si="20"/>
        <v>5805</v>
      </c>
      <c r="E246" s="36" t="str">
        <f t="shared" si="21"/>
        <v>Saydel</v>
      </c>
      <c r="F246" s="38">
        <f t="shared" si="22"/>
        <v>0.05</v>
      </c>
      <c r="H246">
        <f t="shared" si="23"/>
        <v>5805</v>
      </c>
      <c r="I246">
        <f t="shared" si="23"/>
        <v>5805</v>
      </c>
      <c r="N246" s="67">
        <v>244</v>
      </c>
      <c r="O246" s="25">
        <v>5805</v>
      </c>
      <c r="P246" s="25">
        <v>5805</v>
      </c>
      <c r="Q246" s="25" t="s">
        <v>248</v>
      </c>
      <c r="R246" s="63">
        <v>0.05</v>
      </c>
      <c r="T246" s="36">
        <v>244</v>
      </c>
      <c r="U246" s="36">
        <v>4824</v>
      </c>
      <c r="V246" s="36">
        <v>5510</v>
      </c>
      <c r="W246" s="36" t="s">
        <v>241</v>
      </c>
      <c r="X246" s="38">
        <v>0.05</v>
      </c>
    </row>
    <row r="247" spans="2:24" x14ac:dyDescent="0.2">
      <c r="B247" s="36">
        <f t="shared" si="18"/>
        <v>245</v>
      </c>
      <c r="C247" s="36">
        <f t="shared" si="19"/>
        <v>5823</v>
      </c>
      <c r="D247" s="36">
        <f t="shared" si="20"/>
        <v>5823</v>
      </c>
      <c r="E247" s="36" t="str">
        <f t="shared" si="21"/>
        <v>Schaller-Crestland</v>
      </c>
      <c r="F247" s="38">
        <f t="shared" si="22"/>
        <v>0.05</v>
      </c>
      <c r="H247">
        <f t="shared" si="23"/>
        <v>5823</v>
      </c>
      <c r="I247">
        <f t="shared" si="23"/>
        <v>5823</v>
      </c>
      <c r="N247" s="67">
        <v>245</v>
      </c>
      <c r="O247" s="25">
        <v>5823</v>
      </c>
      <c r="P247" s="25">
        <v>5823</v>
      </c>
      <c r="Q247" s="25" t="s">
        <v>249</v>
      </c>
      <c r="R247" s="63">
        <v>0.05</v>
      </c>
      <c r="T247" s="36">
        <v>245</v>
      </c>
      <c r="U247" s="36">
        <v>5607</v>
      </c>
      <c r="V247" s="36">
        <v>5607</v>
      </c>
      <c r="W247" s="36" t="s">
        <v>242</v>
      </c>
      <c r="X247" s="38">
        <v>3.6999999999999998E-2</v>
      </c>
    </row>
    <row r="248" spans="2:24" x14ac:dyDescent="0.2">
      <c r="B248" s="36">
        <f t="shared" si="18"/>
        <v>246</v>
      </c>
      <c r="C248" s="36">
        <f t="shared" si="19"/>
        <v>5832</v>
      </c>
      <c r="D248" s="36">
        <f t="shared" si="20"/>
        <v>5832</v>
      </c>
      <c r="E248" s="36" t="str">
        <f t="shared" si="21"/>
        <v>Schleswig</v>
      </c>
      <c r="F248" s="38">
        <f t="shared" si="22"/>
        <v>2.5000000000000001E-2</v>
      </c>
      <c r="H248">
        <f t="shared" si="23"/>
        <v>5832</v>
      </c>
      <c r="I248">
        <f t="shared" si="23"/>
        <v>5832</v>
      </c>
      <c r="N248" s="67">
        <v>246</v>
      </c>
      <c r="O248" s="25">
        <v>5832</v>
      </c>
      <c r="P248" s="25">
        <v>5832</v>
      </c>
      <c r="Q248" s="25" t="s">
        <v>250</v>
      </c>
      <c r="R248" s="63">
        <v>2.5000000000000001E-2</v>
      </c>
      <c r="T248" s="36">
        <v>246</v>
      </c>
      <c r="U248" s="36">
        <v>5643</v>
      </c>
      <c r="V248" s="36">
        <v>5643</v>
      </c>
      <c r="W248" s="36" t="s">
        <v>244</v>
      </c>
      <c r="X248" s="38">
        <v>3.5000000000000003E-2</v>
      </c>
    </row>
    <row r="249" spans="2:24" x14ac:dyDescent="0.2">
      <c r="B249" s="36">
        <f t="shared" si="18"/>
        <v>247</v>
      </c>
      <c r="C249" s="36">
        <f t="shared" si="19"/>
        <v>5877</v>
      </c>
      <c r="D249" s="36">
        <f t="shared" si="20"/>
        <v>5877</v>
      </c>
      <c r="E249" s="36" t="str">
        <f t="shared" si="21"/>
        <v>Sergeant Bluff-Luton</v>
      </c>
      <c r="F249" s="38">
        <f t="shared" si="22"/>
        <v>0.04</v>
      </c>
      <c r="H249">
        <f t="shared" si="23"/>
        <v>5877</v>
      </c>
      <c r="I249">
        <f t="shared" si="23"/>
        <v>5877</v>
      </c>
      <c r="N249" s="67">
        <v>247</v>
      </c>
      <c r="O249" s="25">
        <v>5877</v>
      </c>
      <c r="P249" s="25">
        <v>5877</v>
      </c>
      <c r="Q249" s="25" t="s">
        <v>252</v>
      </c>
      <c r="R249" s="63">
        <v>0.04</v>
      </c>
      <c r="T249" s="36">
        <v>247</v>
      </c>
      <c r="U249" s="36">
        <v>5697</v>
      </c>
      <c r="V249" s="36">
        <v>5697</v>
      </c>
      <c r="W249" s="36" t="s">
        <v>796</v>
      </c>
      <c r="X249" s="38">
        <v>3.4000000000000002E-2</v>
      </c>
    </row>
    <row r="250" spans="2:24" x14ac:dyDescent="0.2">
      <c r="B250" s="36">
        <f t="shared" si="18"/>
        <v>248</v>
      </c>
      <c r="C250" s="36">
        <f t="shared" si="19"/>
        <v>5895</v>
      </c>
      <c r="D250" s="36">
        <f t="shared" si="20"/>
        <v>5895</v>
      </c>
      <c r="E250" s="36" t="str">
        <f t="shared" si="21"/>
        <v>Seymour</v>
      </c>
      <c r="F250" s="38">
        <f t="shared" si="22"/>
        <v>2.5000000000000001E-2</v>
      </c>
      <c r="H250">
        <f t="shared" si="23"/>
        <v>5895</v>
      </c>
      <c r="I250">
        <f t="shared" si="23"/>
        <v>5895</v>
      </c>
      <c r="N250" s="67">
        <v>248</v>
      </c>
      <c r="O250" s="25">
        <v>5895</v>
      </c>
      <c r="P250" s="25">
        <v>5895</v>
      </c>
      <c r="Q250" s="25" t="s">
        <v>253</v>
      </c>
      <c r="R250" s="63">
        <v>2.5000000000000001E-2</v>
      </c>
      <c r="T250" s="36">
        <v>248</v>
      </c>
      <c r="U250" s="36">
        <v>5724</v>
      </c>
      <c r="V250" s="36">
        <v>5724</v>
      </c>
      <c r="W250" s="36" t="s">
        <v>246</v>
      </c>
      <c r="X250" s="38">
        <v>0.05</v>
      </c>
    </row>
    <row r="251" spans="2:24" x14ac:dyDescent="0.2">
      <c r="B251" s="36">
        <f t="shared" si="18"/>
        <v>249</v>
      </c>
      <c r="C251" s="36">
        <f t="shared" si="19"/>
        <v>5949</v>
      </c>
      <c r="D251" s="36">
        <f t="shared" si="20"/>
        <v>5949</v>
      </c>
      <c r="E251" s="36" t="str">
        <f t="shared" si="21"/>
        <v>Sheldon</v>
      </c>
      <c r="F251" s="38">
        <f t="shared" si="22"/>
        <v>4.4999999999999998E-2</v>
      </c>
      <c r="H251">
        <f t="shared" si="23"/>
        <v>5949</v>
      </c>
      <c r="I251">
        <f t="shared" si="23"/>
        <v>5949</v>
      </c>
      <c r="N251" s="67">
        <v>249</v>
      </c>
      <c r="O251" s="25">
        <v>5949</v>
      </c>
      <c r="P251" s="25">
        <v>5949</v>
      </c>
      <c r="Q251" s="25" t="s">
        <v>254</v>
      </c>
      <c r="R251" s="63">
        <v>4.4999999999999998E-2</v>
      </c>
      <c r="T251" s="36">
        <v>249</v>
      </c>
      <c r="U251" s="36">
        <v>5805</v>
      </c>
      <c r="V251" s="36">
        <v>5805</v>
      </c>
      <c r="W251" s="36" t="s">
        <v>248</v>
      </c>
      <c r="X251" s="38">
        <v>0.05</v>
      </c>
    </row>
    <row r="252" spans="2:24" x14ac:dyDescent="0.2">
      <c r="B252" s="36">
        <f t="shared" si="18"/>
        <v>250</v>
      </c>
      <c r="C252" s="36">
        <f t="shared" si="19"/>
        <v>5976</v>
      </c>
      <c r="D252" s="36">
        <f t="shared" si="20"/>
        <v>5976</v>
      </c>
      <c r="E252" s="36" t="str">
        <f t="shared" si="21"/>
        <v>Shenandoah</v>
      </c>
      <c r="F252" s="38">
        <f t="shared" si="22"/>
        <v>3.6999999999999998E-2</v>
      </c>
      <c r="H252">
        <f t="shared" si="23"/>
        <v>5976</v>
      </c>
      <c r="I252">
        <f t="shared" si="23"/>
        <v>5976</v>
      </c>
      <c r="N252" s="67">
        <v>250</v>
      </c>
      <c r="O252" s="25">
        <v>5976</v>
      </c>
      <c r="P252" s="25">
        <v>5976</v>
      </c>
      <c r="Q252" s="25" t="s">
        <v>255</v>
      </c>
      <c r="R252" s="63">
        <v>3.6999999999999998E-2</v>
      </c>
      <c r="T252" s="36">
        <v>250</v>
      </c>
      <c r="U252" s="36">
        <v>5823</v>
      </c>
      <c r="V252" s="36">
        <v>5823</v>
      </c>
      <c r="W252" s="36" t="s">
        <v>249</v>
      </c>
      <c r="X252" s="38">
        <v>0.05</v>
      </c>
    </row>
    <row r="253" spans="2:24" x14ac:dyDescent="0.2">
      <c r="B253" s="36">
        <f t="shared" si="18"/>
        <v>251</v>
      </c>
      <c r="C253" s="36">
        <f t="shared" si="19"/>
        <v>5994</v>
      </c>
      <c r="D253" s="36">
        <f t="shared" si="20"/>
        <v>5994</v>
      </c>
      <c r="E253" s="36" t="str">
        <f t="shared" si="21"/>
        <v>Sibley-Ocheyedan</v>
      </c>
      <c r="F253" s="38">
        <f t="shared" si="22"/>
        <v>0.05</v>
      </c>
      <c r="H253">
        <f t="shared" si="23"/>
        <v>5994</v>
      </c>
      <c r="I253">
        <f t="shared" si="23"/>
        <v>5994</v>
      </c>
      <c r="N253" s="67">
        <v>251</v>
      </c>
      <c r="O253" s="25">
        <v>5994</v>
      </c>
      <c r="P253" s="25">
        <v>5994</v>
      </c>
      <c r="Q253" s="25" t="s">
        <v>256</v>
      </c>
      <c r="R253" s="63">
        <v>0.05</v>
      </c>
      <c r="T253" s="36">
        <v>251</v>
      </c>
      <c r="U253" s="36">
        <v>5832</v>
      </c>
      <c r="V253" s="36">
        <v>5832</v>
      </c>
      <c r="W253" s="36" t="s">
        <v>250</v>
      </c>
      <c r="X253" s="38">
        <v>2.5000000000000001E-2</v>
      </c>
    </row>
    <row r="254" spans="2:24" x14ac:dyDescent="0.2">
      <c r="B254" s="36">
        <f t="shared" si="18"/>
        <v>252</v>
      </c>
      <c r="C254" s="36">
        <f t="shared" si="19"/>
        <v>6003</v>
      </c>
      <c r="D254" s="36">
        <f t="shared" si="20"/>
        <v>6003</v>
      </c>
      <c r="E254" s="36" t="str">
        <f t="shared" si="21"/>
        <v>Sidney</v>
      </c>
      <c r="F254" s="38">
        <f t="shared" si="22"/>
        <v>0.05</v>
      </c>
      <c r="H254">
        <f t="shared" si="23"/>
        <v>6003</v>
      </c>
      <c r="I254">
        <f t="shared" si="23"/>
        <v>6003</v>
      </c>
      <c r="N254" s="67">
        <v>252</v>
      </c>
      <c r="O254" s="25">
        <v>6003</v>
      </c>
      <c r="P254" s="25">
        <v>6003</v>
      </c>
      <c r="Q254" s="25" t="s">
        <v>257</v>
      </c>
      <c r="R254" s="63">
        <v>0.05</v>
      </c>
      <c r="T254" s="36">
        <v>252</v>
      </c>
      <c r="U254" s="36">
        <v>5877</v>
      </c>
      <c r="V254" s="36">
        <v>5877</v>
      </c>
      <c r="W254" s="36" t="s">
        <v>252</v>
      </c>
      <c r="X254" s="38">
        <v>0.04</v>
      </c>
    </row>
    <row r="255" spans="2:24" x14ac:dyDescent="0.2">
      <c r="B255" s="36">
        <f t="shared" si="18"/>
        <v>253</v>
      </c>
      <c r="C255" s="36">
        <f t="shared" si="19"/>
        <v>6012</v>
      </c>
      <c r="D255" s="36">
        <f t="shared" si="20"/>
        <v>6012</v>
      </c>
      <c r="E255" s="36" t="str">
        <f t="shared" si="21"/>
        <v>Sigourney</v>
      </c>
      <c r="F255" s="38">
        <f t="shared" si="22"/>
        <v>0.04</v>
      </c>
      <c r="H255">
        <f t="shared" si="23"/>
        <v>6012</v>
      </c>
      <c r="I255">
        <f t="shared" si="23"/>
        <v>6012</v>
      </c>
      <c r="N255" s="67">
        <v>253</v>
      </c>
      <c r="O255" s="25">
        <v>6012</v>
      </c>
      <c r="P255" s="25">
        <v>6012</v>
      </c>
      <c r="Q255" s="25" t="s">
        <v>258</v>
      </c>
      <c r="R255" s="63">
        <v>0.04</v>
      </c>
      <c r="T255" s="36">
        <v>253</v>
      </c>
      <c r="U255" s="36">
        <v>5895</v>
      </c>
      <c r="V255" s="36">
        <v>5895</v>
      </c>
      <c r="W255" s="36" t="s">
        <v>253</v>
      </c>
      <c r="X255" s="38">
        <v>2.5000000000000001E-2</v>
      </c>
    </row>
    <row r="256" spans="2:24" x14ac:dyDescent="0.2">
      <c r="B256" s="36">
        <f t="shared" si="18"/>
        <v>254</v>
      </c>
      <c r="C256" s="36">
        <f t="shared" si="19"/>
        <v>6030</v>
      </c>
      <c r="D256" s="36">
        <f t="shared" si="20"/>
        <v>6030</v>
      </c>
      <c r="E256" s="36" t="str">
        <f t="shared" si="21"/>
        <v>Sioux Center</v>
      </c>
      <c r="F256" s="38">
        <f t="shared" si="22"/>
        <v>0.05</v>
      </c>
      <c r="H256">
        <f t="shared" si="23"/>
        <v>6030</v>
      </c>
      <c r="I256">
        <f t="shared" si="23"/>
        <v>6030</v>
      </c>
      <c r="N256" s="67">
        <v>254</v>
      </c>
      <c r="O256" s="25">
        <v>6030</v>
      </c>
      <c r="P256" s="25">
        <v>6030</v>
      </c>
      <c r="Q256" s="25" t="s">
        <v>259</v>
      </c>
      <c r="R256" s="63">
        <v>0.05</v>
      </c>
      <c r="T256" s="36">
        <v>254</v>
      </c>
      <c r="U256" s="36">
        <v>5949</v>
      </c>
      <c r="V256" s="36">
        <v>5949</v>
      </c>
      <c r="W256" s="36" t="s">
        <v>254</v>
      </c>
      <c r="X256" s="38">
        <v>4.4999999999999998E-2</v>
      </c>
    </row>
    <row r="257" spans="2:24" x14ac:dyDescent="0.2">
      <c r="B257" s="36">
        <f t="shared" si="18"/>
        <v>255</v>
      </c>
      <c r="C257" s="36">
        <f t="shared" si="19"/>
        <v>6048</v>
      </c>
      <c r="D257" s="36">
        <f t="shared" si="20"/>
        <v>6035</v>
      </c>
      <c r="E257" s="36" t="str">
        <f t="shared" si="21"/>
        <v>Sioux Central</v>
      </c>
      <c r="F257" s="38">
        <f t="shared" si="22"/>
        <v>0.05</v>
      </c>
      <c r="H257">
        <f t="shared" si="23"/>
        <v>6048</v>
      </c>
      <c r="I257">
        <f t="shared" si="23"/>
        <v>6035</v>
      </c>
      <c r="N257" s="67">
        <v>255</v>
      </c>
      <c r="O257" s="25">
        <v>6048</v>
      </c>
      <c r="P257" s="25">
        <v>6035</v>
      </c>
      <c r="Q257" s="25" t="s">
        <v>260</v>
      </c>
      <c r="R257" s="63">
        <v>0.05</v>
      </c>
      <c r="T257" s="36">
        <v>255</v>
      </c>
      <c r="U257" s="36">
        <v>5976</v>
      </c>
      <c r="V257" s="36">
        <v>5976</v>
      </c>
      <c r="W257" s="36" t="s">
        <v>255</v>
      </c>
      <c r="X257" s="38">
        <v>3.6999999999999998E-2</v>
      </c>
    </row>
    <row r="258" spans="2:24" x14ac:dyDescent="0.2">
      <c r="B258" s="36">
        <f t="shared" si="18"/>
        <v>256</v>
      </c>
      <c r="C258" s="36">
        <f t="shared" si="19"/>
        <v>6039</v>
      </c>
      <c r="D258" s="36">
        <f t="shared" si="20"/>
        <v>6039</v>
      </c>
      <c r="E258" s="36" t="str">
        <f t="shared" si="21"/>
        <v>Sioux City</v>
      </c>
      <c r="F258" s="38">
        <f t="shared" si="22"/>
        <v>0.05</v>
      </c>
      <c r="H258">
        <f t="shared" si="23"/>
        <v>6039</v>
      </c>
      <c r="I258">
        <f t="shared" si="23"/>
        <v>6039</v>
      </c>
      <c r="N258" s="67">
        <v>256</v>
      </c>
      <c r="O258" s="25">
        <v>6039</v>
      </c>
      <c r="P258" s="25">
        <v>6039</v>
      </c>
      <c r="Q258" s="25" t="s">
        <v>261</v>
      </c>
      <c r="R258" s="63">
        <v>0.05</v>
      </c>
      <c r="T258" s="36">
        <v>256</v>
      </c>
      <c r="U258" s="36">
        <v>5994</v>
      </c>
      <c r="V258" s="36">
        <v>5994</v>
      </c>
      <c r="W258" s="36" t="s">
        <v>256</v>
      </c>
      <c r="X258" s="38">
        <v>0.05</v>
      </c>
    </row>
    <row r="259" spans="2:24" x14ac:dyDescent="0.2">
      <c r="B259" s="36">
        <f t="shared" si="18"/>
        <v>257</v>
      </c>
      <c r="C259" s="36">
        <f t="shared" si="19"/>
        <v>6093</v>
      </c>
      <c r="D259" s="36">
        <f t="shared" si="20"/>
        <v>6093</v>
      </c>
      <c r="E259" s="36" t="str">
        <f t="shared" si="21"/>
        <v>Solon</v>
      </c>
      <c r="F259" s="38">
        <f t="shared" si="22"/>
        <v>2.5000000000000001E-2</v>
      </c>
      <c r="H259">
        <f t="shared" si="23"/>
        <v>6093</v>
      </c>
      <c r="I259">
        <f t="shared" si="23"/>
        <v>6093</v>
      </c>
      <c r="N259" s="67">
        <v>257</v>
      </c>
      <c r="O259" s="25">
        <v>6093</v>
      </c>
      <c r="P259" s="25">
        <v>6093</v>
      </c>
      <c r="Q259" s="25" t="s">
        <v>262</v>
      </c>
      <c r="R259" s="63">
        <v>2.5000000000000001E-2</v>
      </c>
      <c r="T259" s="36">
        <v>257</v>
      </c>
      <c r="U259" s="36">
        <v>6003</v>
      </c>
      <c r="V259" s="36">
        <v>6003</v>
      </c>
      <c r="W259" s="36" t="s">
        <v>257</v>
      </c>
      <c r="X259" s="38">
        <v>0.05</v>
      </c>
    </row>
    <row r="260" spans="2:24" x14ac:dyDescent="0.2">
      <c r="B260" s="36">
        <f t="shared" ref="B260:B323" si="24">N260</f>
        <v>258</v>
      </c>
      <c r="C260" s="36">
        <f t="shared" ref="C260:C323" si="25">O260</f>
        <v>6091</v>
      </c>
      <c r="D260" s="36">
        <f t="shared" ref="D260:D323" si="26">P260</f>
        <v>6091</v>
      </c>
      <c r="E260" s="36" t="str">
        <f t="shared" ref="E260:E323" si="27">Q260</f>
        <v>South Central Calhoun</v>
      </c>
      <c r="F260" s="38">
        <f t="shared" ref="F260:F323" si="28">R260</f>
        <v>0.05</v>
      </c>
      <c r="H260">
        <f t="shared" ref="H260:I323" si="29">C260</f>
        <v>6091</v>
      </c>
      <c r="I260">
        <f t="shared" si="29"/>
        <v>6091</v>
      </c>
      <c r="N260" s="67">
        <v>258</v>
      </c>
      <c r="O260" s="25">
        <v>6091</v>
      </c>
      <c r="P260" s="25">
        <v>6091</v>
      </c>
      <c r="Q260" s="25" t="s">
        <v>699</v>
      </c>
      <c r="R260" s="63">
        <v>0.05</v>
      </c>
      <c r="T260" s="36">
        <v>258</v>
      </c>
      <c r="U260" s="36">
        <v>6012</v>
      </c>
      <c r="V260" s="36">
        <v>6012</v>
      </c>
      <c r="W260" s="36" t="s">
        <v>258</v>
      </c>
      <c r="X260" s="38">
        <v>0.04</v>
      </c>
    </row>
    <row r="261" spans="2:24" x14ac:dyDescent="0.2">
      <c r="B261" s="36">
        <f t="shared" si="24"/>
        <v>259</v>
      </c>
      <c r="C261" s="36">
        <f t="shared" si="25"/>
        <v>6095</v>
      </c>
      <c r="D261" s="36">
        <f t="shared" si="26"/>
        <v>6095</v>
      </c>
      <c r="E261" s="36" t="str">
        <f t="shared" si="27"/>
        <v>South Hamilton</v>
      </c>
      <c r="F261" s="38">
        <f t="shared" si="28"/>
        <v>0.05</v>
      </c>
      <c r="H261">
        <f t="shared" si="29"/>
        <v>6095</v>
      </c>
      <c r="I261">
        <f t="shared" si="29"/>
        <v>6095</v>
      </c>
      <c r="N261" s="67">
        <v>259</v>
      </c>
      <c r="O261" s="25">
        <v>6095</v>
      </c>
      <c r="P261" s="25">
        <v>6095</v>
      </c>
      <c r="Q261" s="25" t="s">
        <v>264</v>
      </c>
      <c r="R261" s="63">
        <v>0.05</v>
      </c>
      <c r="T261" s="36">
        <v>259</v>
      </c>
      <c r="U261" s="36">
        <v>6030</v>
      </c>
      <c r="V261" s="36">
        <v>6030</v>
      </c>
      <c r="W261" s="36" t="s">
        <v>259</v>
      </c>
      <c r="X261" s="38">
        <v>0.05</v>
      </c>
    </row>
    <row r="262" spans="2:24" x14ac:dyDescent="0.2">
      <c r="B262" s="36">
        <f t="shared" si="24"/>
        <v>260</v>
      </c>
      <c r="C262" s="36">
        <f t="shared" si="25"/>
        <v>5157</v>
      </c>
      <c r="D262" s="36">
        <f t="shared" si="26"/>
        <v>6099</v>
      </c>
      <c r="E262" s="36" t="str">
        <f t="shared" si="27"/>
        <v>South O'Brien</v>
      </c>
      <c r="F262" s="38">
        <f t="shared" si="28"/>
        <v>0.05</v>
      </c>
      <c r="H262">
        <f t="shared" si="29"/>
        <v>5157</v>
      </c>
      <c r="I262">
        <f t="shared" si="29"/>
        <v>6099</v>
      </c>
      <c r="N262" s="67">
        <v>260</v>
      </c>
      <c r="O262" s="25">
        <v>5157</v>
      </c>
      <c r="P262" s="25">
        <v>6099</v>
      </c>
      <c r="Q262" s="25" t="s">
        <v>268</v>
      </c>
      <c r="R262" s="63">
        <v>0.05</v>
      </c>
      <c r="T262" s="36">
        <v>260</v>
      </c>
      <c r="U262" s="36">
        <v>6048</v>
      </c>
      <c r="V262" s="36">
        <v>6035</v>
      </c>
      <c r="W262" s="36" t="s">
        <v>260</v>
      </c>
      <c r="X262" s="38">
        <v>0.05</v>
      </c>
    </row>
    <row r="263" spans="2:24" x14ac:dyDescent="0.2">
      <c r="B263" s="36">
        <f t="shared" si="24"/>
        <v>261</v>
      </c>
      <c r="C263" s="36">
        <f t="shared" si="25"/>
        <v>6097</v>
      </c>
      <c r="D263" s="36">
        <f t="shared" si="26"/>
        <v>6097</v>
      </c>
      <c r="E263" s="36" t="str">
        <f t="shared" si="27"/>
        <v>South Page</v>
      </c>
      <c r="F263" s="38">
        <f t="shared" si="28"/>
        <v>4.9000000000000002E-2</v>
      </c>
      <c r="H263">
        <f t="shared" si="29"/>
        <v>6097</v>
      </c>
      <c r="I263">
        <f t="shared" si="29"/>
        <v>6097</v>
      </c>
      <c r="N263" s="67">
        <v>261</v>
      </c>
      <c r="O263" s="25">
        <v>6097</v>
      </c>
      <c r="P263" s="25">
        <v>6097</v>
      </c>
      <c r="Q263" s="25" t="s">
        <v>266</v>
      </c>
      <c r="R263" s="63">
        <v>4.9000000000000002E-2</v>
      </c>
      <c r="T263" s="36">
        <v>261</v>
      </c>
      <c r="U263" s="36">
        <v>6039</v>
      </c>
      <c r="V263" s="36">
        <v>6039</v>
      </c>
      <c r="W263" s="36" t="s">
        <v>261</v>
      </c>
      <c r="X263" s="38">
        <v>0.05</v>
      </c>
    </row>
    <row r="264" spans="2:24" x14ac:dyDescent="0.2">
      <c r="B264" s="36">
        <f t="shared" si="24"/>
        <v>262</v>
      </c>
      <c r="C264" s="36">
        <f t="shared" si="25"/>
        <v>6098</v>
      </c>
      <c r="D264" s="36">
        <f t="shared" si="26"/>
        <v>6098</v>
      </c>
      <c r="E264" s="36" t="str">
        <f t="shared" si="27"/>
        <v>South Tama</v>
      </c>
      <c r="F264" s="38">
        <f t="shared" si="28"/>
        <v>2.5000000000000001E-2</v>
      </c>
      <c r="H264">
        <f t="shared" si="29"/>
        <v>6098</v>
      </c>
      <c r="I264">
        <f t="shared" si="29"/>
        <v>6098</v>
      </c>
      <c r="N264" s="67">
        <v>262</v>
      </c>
      <c r="O264" s="25">
        <v>6098</v>
      </c>
      <c r="P264" s="25">
        <v>6098</v>
      </c>
      <c r="Q264" s="25" t="s">
        <v>760</v>
      </c>
      <c r="R264" s="63">
        <v>2.5000000000000001E-2</v>
      </c>
      <c r="T264" s="36">
        <v>262</v>
      </c>
      <c r="U264" s="36">
        <v>6093</v>
      </c>
      <c r="V264" s="36">
        <v>6093</v>
      </c>
      <c r="W264" s="36" t="s">
        <v>262</v>
      </c>
      <c r="X264" s="38">
        <v>2.5000000000000001E-2</v>
      </c>
    </row>
    <row r="265" spans="2:24" x14ac:dyDescent="0.2">
      <c r="B265" s="36">
        <f t="shared" si="24"/>
        <v>263</v>
      </c>
      <c r="C265" s="36">
        <f t="shared" si="25"/>
        <v>6100</v>
      </c>
      <c r="D265" s="36">
        <f t="shared" si="26"/>
        <v>6100</v>
      </c>
      <c r="E265" s="36" t="str">
        <f t="shared" si="27"/>
        <v>South Winneshiek</v>
      </c>
      <c r="F265" s="38">
        <f t="shared" si="28"/>
        <v>0.05</v>
      </c>
      <c r="H265">
        <f t="shared" si="29"/>
        <v>6100</v>
      </c>
      <c r="I265">
        <f t="shared" si="29"/>
        <v>6100</v>
      </c>
      <c r="N265" s="67">
        <v>263</v>
      </c>
      <c r="O265" s="25">
        <v>6100</v>
      </c>
      <c r="P265" s="25">
        <v>6100</v>
      </c>
      <c r="Q265" s="25" t="s">
        <v>269</v>
      </c>
      <c r="R265" s="63">
        <v>0.05</v>
      </c>
      <c r="T265" s="36">
        <v>263</v>
      </c>
      <c r="U265" s="36">
        <v>6091</v>
      </c>
      <c r="V265" s="36">
        <v>6091</v>
      </c>
      <c r="W265" s="36" t="s">
        <v>699</v>
      </c>
      <c r="X265" s="38">
        <v>0.05</v>
      </c>
    </row>
    <row r="266" spans="2:24" x14ac:dyDescent="0.2">
      <c r="B266" s="36">
        <f t="shared" si="24"/>
        <v>264</v>
      </c>
      <c r="C266" s="36">
        <f t="shared" si="25"/>
        <v>6101</v>
      </c>
      <c r="D266" s="36">
        <f t="shared" si="26"/>
        <v>6101</v>
      </c>
      <c r="E266" s="36" t="str">
        <f t="shared" si="27"/>
        <v>Southeast Polk</v>
      </c>
      <c r="F266" s="38">
        <f t="shared" si="28"/>
        <v>0.05</v>
      </c>
      <c r="H266">
        <f t="shared" si="29"/>
        <v>6101</v>
      </c>
      <c r="I266">
        <f t="shared" si="29"/>
        <v>6101</v>
      </c>
      <c r="N266" s="67">
        <v>264</v>
      </c>
      <c r="O266" s="25">
        <v>6101</v>
      </c>
      <c r="P266" s="25">
        <v>6101</v>
      </c>
      <c r="Q266" s="25" t="s">
        <v>270</v>
      </c>
      <c r="R266" s="63">
        <v>0.05</v>
      </c>
      <c r="T266" s="36">
        <v>264</v>
      </c>
      <c r="U266" s="36">
        <v>6095</v>
      </c>
      <c r="V266" s="36">
        <v>6095</v>
      </c>
      <c r="W266" s="36" t="s">
        <v>264</v>
      </c>
      <c r="X266" s="38">
        <v>0.05</v>
      </c>
    </row>
    <row r="267" spans="2:24" x14ac:dyDescent="0.2">
      <c r="B267" s="36">
        <f t="shared" si="24"/>
        <v>265</v>
      </c>
      <c r="C267" s="36">
        <f t="shared" si="25"/>
        <v>6096</v>
      </c>
      <c r="D267" s="36">
        <f t="shared" si="26"/>
        <v>6096</v>
      </c>
      <c r="E267" s="36" t="str">
        <f t="shared" si="27"/>
        <v>Southeast Valley</v>
      </c>
      <c r="F267" s="38">
        <f t="shared" si="28"/>
        <v>3.5000000000000003E-2</v>
      </c>
      <c r="H267">
        <f t="shared" si="29"/>
        <v>6096</v>
      </c>
      <c r="I267">
        <f t="shared" si="29"/>
        <v>6096</v>
      </c>
      <c r="N267" s="67">
        <v>265</v>
      </c>
      <c r="O267" s="25">
        <v>6096</v>
      </c>
      <c r="P267" s="25">
        <v>6096</v>
      </c>
      <c r="Q267" s="25" t="s">
        <v>812</v>
      </c>
      <c r="R267" s="63">
        <v>3.5000000000000003E-2</v>
      </c>
      <c r="T267" s="36">
        <v>265</v>
      </c>
      <c r="U267" s="36">
        <v>5157</v>
      </c>
      <c r="V267" s="36">
        <v>6099</v>
      </c>
      <c r="W267" s="36" t="s">
        <v>268</v>
      </c>
      <c r="X267" s="38">
        <v>0.05</v>
      </c>
    </row>
    <row r="268" spans="2:24" x14ac:dyDescent="0.2">
      <c r="B268" s="36">
        <f t="shared" si="24"/>
        <v>266</v>
      </c>
      <c r="C268" s="36">
        <f t="shared" si="25"/>
        <v>6094</v>
      </c>
      <c r="D268" s="36">
        <f t="shared" si="26"/>
        <v>6094</v>
      </c>
      <c r="E268" s="36" t="str">
        <f t="shared" si="27"/>
        <v>Southeast Warren</v>
      </c>
      <c r="F268" s="38">
        <f t="shared" si="28"/>
        <v>0.05</v>
      </c>
      <c r="H268">
        <f t="shared" si="29"/>
        <v>6094</v>
      </c>
      <c r="I268">
        <f t="shared" si="29"/>
        <v>6094</v>
      </c>
      <c r="N268" s="67">
        <v>266</v>
      </c>
      <c r="O268" s="25">
        <v>6094</v>
      </c>
      <c r="P268" s="25">
        <v>6094</v>
      </c>
      <c r="Q268" s="25" t="s">
        <v>263</v>
      </c>
      <c r="R268" s="63">
        <v>0.05</v>
      </c>
      <c r="T268" s="36">
        <v>266</v>
      </c>
      <c r="U268" s="36">
        <v>6097</v>
      </c>
      <c r="V268" s="36">
        <v>6097</v>
      </c>
      <c r="W268" s="36" t="s">
        <v>266</v>
      </c>
      <c r="X268" s="38">
        <v>4.9000000000000002E-2</v>
      </c>
    </row>
    <row r="269" spans="2:24" x14ac:dyDescent="0.2">
      <c r="B269" s="36">
        <f t="shared" si="24"/>
        <v>267</v>
      </c>
      <c r="C269" s="36">
        <f t="shared" si="25"/>
        <v>6102</v>
      </c>
      <c r="D269" s="36">
        <f t="shared" si="26"/>
        <v>6102</v>
      </c>
      <c r="E269" s="36" t="str">
        <f t="shared" si="27"/>
        <v>Spencer</v>
      </c>
      <c r="F269" s="38">
        <f t="shared" si="28"/>
        <v>0.05</v>
      </c>
      <c r="H269">
        <f t="shared" si="29"/>
        <v>6102</v>
      </c>
      <c r="I269">
        <f t="shared" si="29"/>
        <v>6102</v>
      </c>
      <c r="N269" s="67">
        <v>267</v>
      </c>
      <c r="O269" s="25">
        <v>6102</v>
      </c>
      <c r="P269" s="25">
        <v>6102</v>
      </c>
      <c r="Q269" s="25" t="s">
        <v>271</v>
      </c>
      <c r="R269" s="63">
        <v>0.05</v>
      </c>
      <c r="T269" s="36">
        <v>267</v>
      </c>
      <c r="U269" s="36">
        <v>6098</v>
      </c>
      <c r="V269" s="36">
        <v>6098</v>
      </c>
      <c r="W269" s="36" t="s">
        <v>760</v>
      </c>
      <c r="X269" s="38">
        <v>2.5000000000000001E-2</v>
      </c>
    </row>
    <row r="270" spans="2:24" x14ac:dyDescent="0.2">
      <c r="B270" s="36">
        <f t="shared" si="24"/>
        <v>268</v>
      </c>
      <c r="C270" s="36">
        <f t="shared" si="25"/>
        <v>6120</v>
      </c>
      <c r="D270" s="36">
        <f t="shared" si="26"/>
        <v>6120</v>
      </c>
      <c r="E270" s="36" t="str">
        <f t="shared" si="27"/>
        <v>Spirit Lake</v>
      </c>
      <c r="F270" s="38">
        <f t="shared" si="28"/>
        <v>0.05</v>
      </c>
      <c r="H270">
        <f t="shared" si="29"/>
        <v>6120</v>
      </c>
      <c r="I270">
        <f t="shared" si="29"/>
        <v>6120</v>
      </c>
      <c r="N270" s="67">
        <v>268</v>
      </c>
      <c r="O270" s="25">
        <v>6120</v>
      </c>
      <c r="P270" s="25">
        <v>6120</v>
      </c>
      <c r="Q270" s="25" t="s">
        <v>272</v>
      </c>
      <c r="R270" s="63">
        <v>0.05</v>
      </c>
      <c r="T270" s="36">
        <v>268</v>
      </c>
      <c r="U270" s="36">
        <v>6100</v>
      </c>
      <c r="V270" s="36">
        <v>6100</v>
      </c>
      <c r="W270" s="36" t="s">
        <v>269</v>
      </c>
      <c r="X270" s="38">
        <v>0.05</v>
      </c>
    </row>
    <row r="271" spans="2:24" x14ac:dyDescent="0.2">
      <c r="B271" s="36">
        <f t="shared" si="24"/>
        <v>269</v>
      </c>
      <c r="C271" s="36">
        <f t="shared" si="25"/>
        <v>6138</v>
      </c>
      <c r="D271" s="36">
        <f t="shared" si="26"/>
        <v>6138</v>
      </c>
      <c r="E271" s="36" t="str">
        <f t="shared" si="27"/>
        <v>Springville</v>
      </c>
      <c r="F271" s="38">
        <f t="shared" si="28"/>
        <v>2.5000000000000001E-2</v>
      </c>
      <c r="H271">
        <f t="shared" si="29"/>
        <v>6138</v>
      </c>
      <c r="I271">
        <f t="shared" si="29"/>
        <v>6138</v>
      </c>
      <c r="N271" s="67">
        <v>269</v>
      </c>
      <c r="O271" s="25">
        <v>6138</v>
      </c>
      <c r="P271" s="25">
        <v>6138</v>
      </c>
      <c r="Q271" s="25" t="s">
        <v>273</v>
      </c>
      <c r="R271" s="63">
        <v>2.5000000000000001E-2</v>
      </c>
      <c r="T271" s="36">
        <v>269</v>
      </c>
      <c r="U271" s="36">
        <v>6101</v>
      </c>
      <c r="V271" s="36">
        <v>6101</v>
      </c>
      <c r="W271" s="36" t="s">
        <v>270</v>
      </c>
      <c r="X271" s="38">
        <v>0.05</v>
      </c>
    </row>
    <row r="272" spans="2:24" x14ac:dyDescent="0.2">
      <c r="B272" s="36">
        <f t="shared" si="24"/>
        <v>270</v>
      </c>
      <c r="C272" s="36">
        <f t="shared" si="25"/>
        <v>5751</v>
      </c>
      <c r="D272" s="36">
        <f t="shared" si="26"/>
        <v>5751</v>
      </c>
      <c r="E272" s="36" t="str">
        <f t="shared" si="27"/>
        <v>St Ansgar</v>
      </c>
      <c r="F272" s="38">
        <f t="shared" si="28"/>
        <v>3.4000000000000002E-2</v>
      </c>
      <c r="H272">
        <f t="shared" si="29"/>
        <v>5751</v>
      </c>
      <c r="I272">
        <f t="shared" si="29"/>
        <v>5751</v>
      </c>
      <c r="N272" s="67">
        <v>270</v>
      </c>
      <c r="O272" s="25">
        <v>5751</v>
      </c>
      <c r="P272" s="25">
        <v>5751</v>
      </c>
      <c r="Q272" s="25" t="s">
        <v>247</v>
      </c>
      <c r="R272" s="63">
        <v>3.4000000000000002E-2</v>
      </c>
      <c r="T272" s="36">
        <v>270</v>
      </c>
      <c r="U272" s="36">
        <v>6094</v>
      </c>
      <c r="V272" s="36">
        <v>6094</v>
      </c>
      <c r="W272" s="36" t="s">
        <v>263</v>
      </c>
      <c r="X272" s="38">
        <v>0.05</v>
      </c>
    </row>
    <row r="273" spans="2:24" x14ac:dyDescent="0.2">
      <c r="B273" s="36">
        <f t="shared" si="24"/>
        <v>271</v>
      </c>
      <c r="C273" s="36">
        <f t="shared" si="25"/>
        <v>6165</v>
      </c>
      <c r="D273" s="36">
        <f t="shared" si="26"/>
        <v>6165</v>
      </c>
      <c r="E273" s="36" t="str">
        <f t="shared" si="27"/>
        <v>Stanton</v>
      </c>
      <c r="F273" s="38">
        <f t="shared" si="28"/>
        <v>2.5000000000000001E-2</v>
      </c>
      <c r="H273">
        <f t="shared" si="29"/>
        <v>6165</v>
      </c>
      <c r="I273">
        <f t="shared" si="29"/>
        <v>6165</v>
      </c>
      <c r="N273" s="67">
        <v>271</v>
      </c>
      <c r="O273" s="25">
        <v>6165</v>
      </c>
      <c r="P273" s="25">
        <v>6165</v>
      </c>
      <c r="Q273" s="25" t="s">
        <v>274</v>
      </c>
      <c r="R273" s="63">
        <v>2.5000000000000001E-2</v>
      </c>
      <c r="T273" s="36">
        <v>271</v>
      </c>
      <c r="U273" s="36">
        <v>6096</v>
      </c>
      <c r="V273" s="36">
        <v>6096</v>
      </c>
      <c r="W273" s="36" t="s">
        <v>803</v>
      </c>
      <c r="X273" s="38">
        <v>3.5000000000000003E-2</v>
      </c>
    </row>
    <row r="274" spans="2:24" x14ac:dyDescent="0.2">
      <c r="B274" s="36">
        <f t="shared" si="24"/>
        <v>272</v>
      </c>
      <c r="C274" s="36">
        <f t="shared" si="25"/>
        <v>6175</v>
      </c>
      <c r="D274" s="36">
        <f t="shared" si="26"/>
        <v>6175</v>
      </c>
      <c r="E274" s="36" t="str">
        <f t="shared" si="27"/>
        <v>Starmont</v>
      </c>
      <c r="F274" s="38">
        <f t="shared" si="28"/>
        <v>0.05</v>
      </c>
      <c r="H274">
        <f t="shared" si="29"/>
        <v>6175</v>
      </c>
      <c r="I274">
        <f t="shared" si="29"/>
        <v>6175</v>
      </c>
      <c r="N274" s="67">
        <v>272</v>
      </c>
      <c r="O274" s="25">
        <v>6175</v>
      </c>
      <c r="P274" s="25">
        <v>6175</v>
      </c>
      <c r="Q274" s="25" t="s">
        <v>275</v>
      </c>
      <c r="R274" s="63">
        <v>0.05</v>
      </c>
      <c r="T274" s="36">
        <v>272</v>
      </c>
      <c r="U274" s="36">
        <v>6102</v>
      </c>
      <c r="V274" s="36">
        <v>6102</v>
      </c>
      <c r="W274" s="36" t="s">
        <v>271</v>
      </c>
      <c r="X274" s="38">
        <v>0.05</v>
      </c>
    </row>
    <row r="275" spans="2:24" x14ac:dyDescent="0.2">
      <c r="B275" s="36">
        <f t="shared" si="24"/>
        <v>273</v>
      </c>
      <c r="C275" s="36">
        <f t="shared" si="25"/>
        <v>6219</v>
      </c>
      <c r="D275" s="36">
        <f t="shared" si="26"/>
        <v>6219</v>
      </c>
      <c r="E275" s="36" t="str">
        <f t="shared" si="27"/>
        <v>Storm Lake</v>
      </c>
      <c r="F275" s="38">
        <f t="shared" si="28"/>
        <v>0.05</v>
      </c>
      <c r="H275">
        <f t="shared" si="29"/>
        <v>6219</v>
      </c>
      <c r="I275">
        <f t="shared" si="29"/>
        <v>6219</v>
      </c>
      <c r="N275" s="67">
        <v>273</v>
      </c>
      <c r="O275" s="25">
        <v>6219</v>
      </c>
      <c r="P275" s="25">
        <v>6219</v>
      </c>
      <c r="Q275" s="25" t="s">
        <v>276</v>
      </c>
      <c r="R275" s="63">
        <v>0.05</v>
      </c>
      <c r="T275" s="36">
        <v>273</v>
      </c>
      <c r="U275" s="36">
        <v>6120</v>
      </c>
      <c r="V275" s="36">
        <v>6120</v>
      </c>
      <c r="W275" s="36" t="s">
        <v>272</v>
      </c>
      <c r="X275" s="38">
        <v>0.05</v>
      </c>
    </row>
    <row r="276" spans="2:24" x14ac:dyDescent="0.2">
      <c r="B276" s="36">
        <f t="shared" si="24"/>
        <v>274</v>
      </c>
      <c r="C276" s="36">
        <f t="shared" si="25"/>
        <v>6246</v>
      </c>
      <c r="D276" s="36">
        <f t="shared" si="26"/>
        <v>6246</v>
      </c>
      <c r="E276" s="36" t="str">
        <f t="shared" si="27"/>
        <v>Stratford</v>
      </c>
      <c r="F276" s="38">
        <f t="shared" si="28"/>
        <v>0.05</v>
      </c>
      <c r="H276">
        <f t="shared" si="29"/>
        <v>6246</v>
      </c>
      <c r="I276">
        <f t="shared" si="29"/>
        <v>6246</v>
      </c>
      <c r="N276" s="67">
        <v>274</v>
      </c>
      <c r="O276" s="25">
        <v>6246</v>
      </c>
      <c r="P276" s="25">
        <v>6246</v>
      </c>
      <c r="Q276" s="25" t="s">
        <v>277</v>
      </c>
      <c r="R276" s="63">
        <v>0.05</v>
      </c>
      <c r="T276" s="36">
        <v>274</v>
      </c>
      <c r="U276" s="36">
        <v>6138</v>
      </c>
      <c r="V276" s="36">
        <v>6138</v>
      </c>
      <c r="W276" s="36" t="s">
        <v>273</v>
      </c>
      <c r="X276" s="38">
        <v>2.5000000000000001E-2</v>
      </c>
    </row>
    <row r="277" spans="2:24" x14ac:dyDescent="0.2">
      <c r="B277" s="36">
        <f t="shared" si="24"/>
        <v>275</v>
      </c>
      <c r="C277" s="36">
        <f t="shared" si="25"/>
        <v>6273</v>
      </c>
      <c r="D277" s="36">
        <f t="shared" si="26"/>
        <v>6273</v>
      </c>
      <c r="E277" s="36" t="str">
        <f t="shared" si="27"/>
        <v>Sumner-Fredericksburg</v>
      </c>
      <c r="F277" s="38">
        <f t="shared" si="28"/>
        <v>4.2000000000000003E-2</v>
      </c>
      <c r="H277">
        <f t="shared" si="29"/>
        <v>6273</v>
      </c>
      <c r="I277">
        <f t="shared" si="29"/>
        <v>6273</v>
      </c>
      <c r="N277" s="67">
        <v>275</v>
      </c>
      <c r="O277" s="25">
        <v>6273</v>
      </c>
      <c r="P277" s="25">
        <v>6273</v>
      </c>
      <c r="Q277" s="25" t="s">
        <v>682</v>
      </c>
      <c r="R277" s="63">
        <v>4.2000000000000003E-2</v>
      </c>
      <c r="T277" s="36">
        <v>275</v>
      </c>
      <c r="U277" s="36">
        <v>5751</v>
      </c>
      <c r="V277" s="36">
        <v>5751</v>
      </c>
      <c r="W277" s="36" t="s">
        <v>247</v>
      </c>
      <c r="X277" s="38">
        <v>3.4000000000000002E-2</v>
      </c>
    </row>
    <row r="278" spans="2:24" x14ac:dyDescent="0.2">
      <c r="B278" s="36">
        <f t="shared" si="24"/>
        <v>276</v>
      </c>
      <c r="C278" s="36">
        <f t="shared" si="25"/>
        <v>6408</v>
      </c>
      <c r="D278" s="36">
        <f t="shared" si="26"/>
        <v>6408</v>
      </c>
      <c r="E278" s="36" t="str">
        <f t="shared" si="27"/>
        <v>Tipton</v>
      </c>
      <c r="F278" s="38">
        <f t="shared" si="28"/>
        <v>2.5000000000000001E-2</v>
      </c>
      <c r="H278">
        <f t="shared" si="29"/>
        <v>6408</v>
      </c>
      <c r="I278">
        <f t="shared" si="29"/>
        <v>6408</v>
      </c>
      <c r="N278" s="67">
        <v>276</v>
      </c>
      <c r="O278" s="25">
        <v>6408</v>
      </c>
      <c r="P278" s="25">
        <v>6408</v>
      </c>
      <c r="Q278" s="25" t="s">
        <v>279</v>
      </c>
      <c r="R278" s="63">
        <v>2.5000000000000001E-2</v>
      </c>
      <c r="T278" s="36">
        <v>276</v>
      </c>
      <c r="U278" s="36">
        <v>6165</v>
      </c>
      <c r="V278" s="36">
        <v>6165</v>
      </c>
      <c r="W278" s="36" t="s">
        <v>274</v>
      </c>
      <c r="X278" s="38">
        <v>2.5000000000000001E-2</v>
      </c>
    </row>
    <row r="279" spans="2:24" x14ac:dyDescent="0.2">
      <c r="B279" s="36">
        <f t="shared" si="24"/>
        <v>277</v>
      </c>
      <c r="C279" s="36">
        <f t="shared" si="25"/>
        <v>6453</v>
      </c>
      <c r="D279" s="36">
        <f t="shared" si="26"/>
        <v>6453</v>
      </c>
      <c r="E279" s="36" t="str">
        <f t="shared" si="27"/>
        <v>Treynor</v>
      </c>
      <c r="F279" s="38">
        <f t="shared" si="28"/>
        <v>2.5000000000000001E-2</v>
      </c>
      <c r="H279">
        <f t="shared" si="29"/>
        <v>6453</v>
      </c>
      <c r="I279">
        <f t="shared" si="29"/>
        <v>6453</v>
      </c>
      <c r="N279" s="67">
        <v>277</v>
      </c>
      <c r="O279" s="25">
        <v>6453</v>
      </c>
      <c r="P279" s="25">
        <v>6453</v>
      </c>
      <c r="Q279" s="25" t="s">
        <v>280</v>
      </c>
      <c r="R279" s="63">
        <v>2.5000000000000001E-2</v>
      </c>
      <c r="T279" s="36">
        <v>277</v>
      </c>
      <c r="U279" s="36">
        <v>6175</v>
      </c>
      <c r="V279" s="36">
        <v>6175</v>
      </c>
      <c r="W279" s="36" t="s">
        <v>275</v>
      </c>
      <c r="X279" s="38">
        <v>0.05</v>
      </c>
    </row>
    <row r="280" spans="2:24" x14ac:dyDescent="0.2">
      <c r="B280" s="36">
        <f t="shared" si="24"/>
        <v>278</v>
      </c>
      <c r="C280" s="36">
        <f t="shared" si="25"/>
        <v>6460</v>
      </c>
      <c r="D280" s="36">
        <f t="shared" si="26"/>
        <v>6460</v>
      </c>
      <c r="E280" s="36" t="str">
        <f t="shared" si="27"/>
        <v>Tri-Center</v>
      </c>
      <c r="F280" s="38">
        <f t="shared" si="28"/>
        <v>0.05</v>
      </c>
      <c r="H280">
        <f t="shared" si="29"/>
        <v>6460</v>
      </c>
      <c r="I280">
        <f t="shared" si="29"/>
        <v>6460</v>
      </c>
      <c r="N280" s="67">
        <v>278</v>
      </c>
      <c r="O280" s="25">
        <v>6460</v>
      </c>
      <c r="P280" s="25">
        <v>6460</v>
      </c>
      <c r="Q280" s="25" t="s">
        <v>281</v>
      </c>
      <c r="R280" s="63">
        <v>0.05</v>
      </c>
      <c r="T280" s="36">
        <v>278</v>
      </c>
      <c r="U280" s="36">
        <v>6219</v>
      </c>
      <c r="V280" s="36">
        <v>6219</v>
      </c>
      <c r="W280" s="36" t="s">
        <v>276</v>
      </c>
      <c r="X280" s="38">
        <v>0.05</v>
      </c>
    </row>
    <row r="281" spans="2:24" x14ac:dyDescent="0.2">
      <c r="B281" s="36">
        <f t="shared" si="24"/>
        <v>279</v>
      </c>
      <c r="C281" s="36">
        <f t="shared" si="25"/>
        <v>6462</v>
      </c>
      <c r="D281" s="36">
        <f t="shared" si="26"/>
        <v>6462</v>
      </c>
      <c r="E281" s="36" t="str">
        <f t="shared" si="27"/>
        <v>Tri-County</v>
      </c>
      <c r="F281" s="38">
        <f t="shared" si="28"/>
        <v>0.05</v>
      </c>
      <c r="H281">
        <f t="shared" si="29"/>
        <v>6462</v>
      </c>
      <c r="I281">
        <f t="shared" si="29"/>
        <v>6462</v>
      </c>
      <c r="N281" s="67">
        <v>279</v>
      </c>
      <c r="O281" s="25">
        <v>6462</v>
      </c>
      <c r="P281" s="25">
        <v>6462</v>
      </c>
      <c r="Q281" s="25" t="s">
        <v>282</v>
      </c>
      <c r="R281" s="63">
        <v>0.05</v>
      </c>
      <c r="T281" s="36">
        <v>279</v>
      </c>
      <c r="U281" s="36">
        <v>6246</v>
      </c>
      <c r="V281" s="36">
        <v>6246</v>
      </c>
      <c r="W281" s="36" t="s">
        <v>277</v>
      </c>
      <c r="X281" s="38">
        <v>0.05</v>
      </c>
    </row>
    <row r="282" spans="2:24" x14ac:dyDescent="0.2">
      <c r="B282" s="36">
        <f t="shared" si="24"/>
        <v>280</v>
      </c>
      <c r="C282" s="36">
        <f t="shared" si="25"/>
        <v>6471</v>
      </c>
      <c r="D282" s="36">
        <f t="shared" si="26"/>
        <v>6471</v>
      </c>
      <c r="E282" s="36" t="str">
        <f t="shared" si="27"/>
        <v>Tripoli</v>
      </c>
      <c r="F282" s="38">
        <f t="shared" si="28"/>
        <v>3.4000000000000002E-2</v>
      </c>
      <c r="H282">
        <f t="shared" si="29"/>
        <v>6471</v>
      </c>
      <c r="I282">
        <f t="shared" si="29"/>
        <v>6471</v>
      </c>
      <c r="N282" s="67">
        <v>280</v>
      </c>
      <c r="O282" s="25">
        <v>6471</v>
      </c>
      <c r="P282" s="25">
        <v>6471</v>
      </c>
      <c r="Q282" s="25" t="s">
        <v>283</v>
      </c>
      <c r="R282" s="63">
        <v>3.4000000000000002E-2</v>
      </c>
      <c r="T282" s="36">
        <v>280</v>
      </c>
      <c r="U282" s="36">
        <v>6273</v>
      </c>
      <c r="V282" s="36">
        <v>6273</v>
      </c>
      <c r="W282" s="36" t="s">
        <v>682</v>
      </c>
      <c r="X282" s="38">
        <v>4.2000000000000003E-2</v>
      </c>
    </row>
    <row r="283" spans="2:24" x14ac:dyDescent="0.2">
      <c r="B283" s="36">
        <f t="shared" si="24"/>
        <v>281</v>
      </c>
      <c r="C283" s="36">
        <f t="shared" si="25"/>
        <v>6509</v>
      </c>
      <c r="D283" s="36">
        <f t="shared" si="26"/>
        <v>6509</v>
      </c>
      <c r="E283" s="36" t="str">
        <f t="shared" si="27"/>
        <v>Turkey Valley</v>
      </c>
      <c r="F283" s="38">
        <f t="shared" si="28"/>
        <v>0.05</v>
      </c>
      <c r="H283">
        <f t="shared" si="29"/>
        <v>6509</v>
      </c>
      <c r="I283">
        <f t="shared" si="29"/>
        <v>6509</v>
      </c>
      <c r="N283" s="67">
        <v>281</v>
      </c>
      <c r="O283" s="25">
        <v>6509</v>
      </c>
      <c r="P283" s="25">
        <v>6509</v>
      </c>
      <c r="Q283" s="25" t="s">
        <v>284</v>
      </c>
      <c r="R283" s="63">
        <v>0.05</v>
      </c>
      <c r="T283" s="36">
        <v>281</v>
      </c>
      <c r="U283" s="36">
        <v>6408</v>
      </c>
      <c r="V283" s="36">
        <v>6408</v>
      </c>
      <c r="W283" s="36" t="s">
        <v>279</v>
      </c>
      <c r="X283" s="38">
        <v>2.5000000000000001E-2</v>
      </c>
    </row>
    <row r="284" spans="2:24" x14ac:dyDescent="0.2">
      <c r="B284" s="36">
        <f t="shared" si="24"/>
        <v>282</v>
      </c>
      <c r="C284" s="36">
        <f t="shared" si="25"/>
        <v>6512</v>
      </c>
      <c r="D284" s="36">
        <f t="shared" si="26"/>
        <v>6512</v>
      </c>
      <c r="E284" s="36" t="str">
        <f t="shared" si="27"/>
        <v>Twin Cedars</v>
      </c>
      <c r="F284" s="38">
        <f t="shared" si="28"/>
        <v>4.2999999999999997E-2</v>
      </c>
      <c r="H284">
        <f t="shared" si="29"/>
        <v>6512</v>
      </c>
      <c r="I284">
        <f t="shared" si="29"/>
        <v>6512</v>
      </c>
      <c r="N284" s="67">
        <v>282</v>
      </c>
      <c r="O284" s="25">
        <v>6512</v>
      </c>
      <c r="P284" s="25">
        <v>6512</v>
      </c>
      <c r="Q284" s="25" t="s">
        <v>285</v>
      </c>
      <c r="R284" s="63">
        <v>4.2999999999999997E-2</v>
      </c>
      <c r="T284" s="36">
        <v>282</v>
      </c>
      <c r="U284" s="36">
        <v>6453</v>
      </c>
      <c r="V284" s="36">
        <v>6453</v>
      </c>
      <c r="W284" s="36" t="s">
        <v>280</v>
      </c>
      <c r="X284" s="38">
        <v>2.5000000000000001E-2</v>
      </c>
    </row>
    <row r="285" spans="2:24" x14ac:dyDescent="0.2">
      <c r="B285" s="36">
        <f t="shared" si="24"/>
        <v>283</v>
      </c>
      <c r="C285" s="36">
        <f t="shared" si="25"/>
        <v>6516</v>
      </c>
      <c r="D285" s="36">
        <f t="shared" si="26"/>
        <v>6516</v>
      </c>
      <c r="E285" s="36" t="str">
        <f t="shared" si="27"/>
        <v>Twin Rivers</v>
      </c>
      <c r="F285" s="38">
        <f t="shared" si="28"/>
        <v>2.5000000000000001E-2</v>
      </c>
      <c r="H285">
        <f t="shared" si="29"/>
        <v>6516</v>
      </c>
      <c r="I285">
        <f t="shared" si="29"/>
        <v>6516</v>
      </c>
      <c r="N285" s="67">
        <v>283</v>
      </c>
      <c r="O285" s="25">
        <v>6516</v>
      </c>
      <c r="P285" s="25">
        <v>6516</v>
      </c>
      <c r="Q285" s="25" t="s">
        <v>286</v>
      </c>
      <c r="R285" s="63">
        <v>2.5000000000000001E-2</v>
      </c>
      <c r="T285" s="36">
        <v>283</v>
      </c>
      <c r="U285" s="36">
        <v>6460</v>
      </c>
      <c r="V285" s="36">
        <v>6460</v>
      </c>
      <c r="W285" s="36" t="s">
        <v>281</v>
      </c>
      <c r="X285" s="38">
        <v>0.05</v>
      </c>
    </row>
    <row r="286" spans="2:24" x14ac:dyDescent="0.2">
      <c r="B286" s="36">
        <f t="shared" si="24"/>
        <v>284</v>
      </c>
      <c r="C286" s="36">
        <f t="shared" si="25"/>
        <v>6534</v>
      </c>
      <c r="D286" s="36">
        <f t="shared" si="26"/>
        <v>6534</v>
      </c>
      <c r="E286" s="36" t="str">
        <f t="shared" si="27"/>
        <v>Underwood</v>
      </c>
      <c r="F286" s="38">
        <f t="shared" si="28"/>
        <v>0.05</v>
      </c>
      <c r="H286">
        <f t="shared" si="29"/>
        <v>6534</v>
      </c>
      <c r="I286">
        <f t="shared" si="29"/>
        <v>6534</v>
      </c>
      <c r="N286" s="67">
        <v>284</v>
      </c>
      <c r="O286" s="25">
        <v>6534</v>
      </c>
      <c r="P286" s="25">
        <v>6534</v>
      </c>
      <c r="Q286" s="25" t="s">
        <v>287</v>
      </c>
      <c r="R286" s="63">
        <v>0.05</v>
      </c>
      <c r="T286" s="36">
        <v>284</v>
      </c>
      <c r="U286" s="36">
        <v>6462</v>
      </c>
      <c r="V286" s="36">
        <v>6462</v>
      </c>
      <c r="W286" s="36" t="s">
        <v>282</v>
      </c>
      <c r="X286" s="38">
        <v>0.05</v>
      </c>
    </row>
    <row r="287" spans="2:24" x14ac:dyDescent="0.2">
      <c r="B287" s="36">
        <f t="shared" si="24"/>
        <v>285</v>
      </c>
      <c r="C287" s="36">
        <f t="shared" si="25"/>
        <v>1935</v>
      </c>
      <c r="D287" s="36">
        <f t="shared" si="26"/>
        <v>6536</v>
      </c>
      <c r="E287" s="36" t="str">
        <f t="shared" si="27"/>
        <v>Union</v>
      </c>
      <c r="F287" s="38">
        <f t="shared" si="28"/>
        <v>4.4999999999999998E-2</v>
      </c>
      <c r="H287">
        <f t="shared" si="29"/>
        <v>1935</v>
      </c>
      <c r="I287">
        <f t="shared" si="29"/>
        <v>6536</v>
      </c>
      <c r="N287" s="67">
        <v>285</v>
      </c>
      <c r="O287" s="25">
        <v>1935</v>
      </c>
      <c r="P287" s="25">
        <v>6536</v>
      </c>
      <c r="Q287" s="25" t="s">
        <v>288</v>
      </c>
      <c r="R287" s="63">
        <v>4.4999999999999998E-2</v>
      </c>
      <c r="T287" s="36">
        <v>285</v>
      </c>
      <c r="U287" s="36">
        <v>6471</v>
      </c>
      <c r="V287" s="36">
        <v>6471</v>
      </c>
      <c r="W287" s="36" t="s">
        <v>283</v>
      </c>
      <c r="X287" s="38">
        <v>3.4000000000000002E-2</v>
      </c>
    </row>
    <row r="288" spans="2:24" x14ac:dyDescent="0.2">
      <c r="B288" s="36">
        <f t="shared" si="24"/>
        <v>286</v>
      </c>
      <c r="C288" s="36">
        <f t="shared" si="25"/>
        <v>6561</v>
      </c>
      <c r="D288" s="36">
        <f t="shared" si="26"/>
        <v>6561</v>
      </c>
      <c r="E288" s="36" t="str">
        <f t="shared" si="27"/>
        <v>United</v>
      </c>
      <c r="F288" s="38">
        <f t="shared" si="28"/>
        <v>2.9000000000000001E-2</v>
      </c>
      <c r="H288">
        <f t="shared" si="29"/>
        <v>6561</v>
      </c>
      <c r="I288">
        <f t="shared" si="29"/>
        <v>6561</v>
      </c>
      <c r="N288" s="67">
        <v>286</v>
      </c>
      <c r="O288" s="25">
        <v>6561</v>
      </c>
      <c r="P288" s="25">
        <v>6561</v>
      </c>
      <c r="Q288" s="25" t="s">
        <v>289</v>
      </c>
      <c r="R288" s="63">
        <v>2.9000000000000001E-2</v>
      </c>
      <c r="T288" s="36">
        <v>286</v>
      </c>
      <c r="U288" s="36">
        <v>6509</v>
      </c>
      <c r="V288" s="36">
        <v>6509</v>
      </c>
      <c r="W288" s="36" t="s">
        <v>284</v>
      </c>
      <c r="X288" s="38">
        <v>0.05</v>
      </c>
    </row>
    <row r="289" spans="2:24" x14ac:dyDescent="0.2">
      <c r="B289" s="36">
        <f t="shared" si="24"/>
        <v>287</v>
      </c>
      <c r="C289" s="36">
        <f t="shared" si="25"/>
        <v>6579</v>
      </c>
      <c r="D289" s="36">
        <f t="shared" si="26"/>
        <v>6579</v>
      </c>
      <c r="E289" s="36" t="str">
        <f t="shared" si="27"/>
        <v>Urbandale</v>
      </c>
      <c r="F289" s="38">
        <f t="shared" si="28"/>
        <v>0.05</v>
      </c>
      <c r="H289">
        <f t="shared" si="29"/>
        <v>6579</v>
      </c>
      <c r="I289">
        <f t="shared" si="29"/>
        <v>6579</v>
      </c>
      <c r="N289" s="67">
        <v>287</v>
      </c>
      <c r="O289" s="25">
        <v>6579</v>
      </c>
      <c r="P289" s="25">
        <v>6579</v>
      </c>
      <c r="Q289" s="25" t="s">
        <v>290</v>
      </c>
      <c r="R289" s="63">
        <v>0.05</v>
      </c>
      <c r="T289" s="36">
        <v>287</v>
      </c>
      <c r="U289" s="36">
        <v>6512</v>
      </c>
      <c r="V289" s="36">
        <v>6512</v>
      </c>
      <c r="W289" s="36" t="s">
        <v>285</v>
      </c>
      <c r="X289" s="38">
        <v>4.2999999999999997E-2</v>
      </c>
    </row>
    <row r="290" spans="2:24" x14ac:dyDescent="0.2">
      <c r="B290" s="36">
        <f t="shared" si="24"/>
        <v>288</v>
      </c>
      <c r="C290" s="36">
        <f t="shared" si="25"/>
        <v>6592</v>
      </c>
      <c r="D290" s="36">
        <f t="shared" si="26"/>
        <v>6592</v>
      </c>
      <c r="E290" s="36" t="str">
        <f t="shared" si="27"/>
        <v>Van Buren County</v>
      </c>
      <c r="F290" s="38">
        <f t="shared" si="28"/>
        <v>0.05</v>
      </c>
      <c r="H290">
        <f t="shared" si="29"/>
        <v>6592</v>
      </c>
      <c r="I290">
        <f t="shared" si="29"/>
        <v>6592</v>
      </c>
      <c r="N290" s="67">
        <v>288</v>
      </c>
      <c r="O290" s="25">
        <v>6592</v>
      </c>
      <c r="P290" s="25">
        <v>6592</v>
      </c>
      <c r="Q290" s="25" t="s">
        <v>809</v>
      </c>
      <c r="R290" s="63">
        <v>0.05</v>
      </c>
      <c r="T290" s="36">
        <v>288</v>
      </c>
      <c r="U290" s="36">
        <v>6516</v>
      </c>
      <c r="V290" s="36">
        <v>6516</v>
      </c>
      <c r="W290" s="36" t="s">
        <v>286</v>
      </c>
      <c r="X290" s="38">
        <v>2.5000000000000001E-2</v>
      </c>
    </row>
    <row r="291" spans="2:24" x14ac:dyDescent="0.2">
      <c r="B291" s="36">
        <f t="shared" si="24"/>
        <v>289</v>
      </c>
      <c r="C291" s="36">
        <f t="shared" si="25"/>
        <v>6615</v>
      </c>
      <c r="D291" s="36">
        <f t="shared" si="26"/>
        <v>6615</v>
      </c>
      <c r="E291" s="36" t="str">
        <f t="shared" si="27"/>
        <v>Van Meter</v>
      </c>
      <c r="F291" s="38">
        <f t="shared" si="28"/>
        <v>3.4000000000000002E-2</v>
      </c>
      <c r="H291">
        <f t="shared" si="29"/>
        <v>6615</v>
      </c>
      <c r="I291">
        <f t="shared" si="29"/>
        <v>6615</v>
      </c>
      <c r="N291" s="67">
        <v>289</v>
      </c>
      <c r="O291" s="25">
        <v>6615</v>
      </c>
      <c r="P291" s="25">
        <v>6615</v>
      </c>
      <c r="Q291" s="25" t="s">
        <v>293</v>
      </c>
      <c r="R291" s="63">
        <v>3.4000000000000002E-2</v>
      </c>
      <c r="T291" s="36">
        <v>289</v>
      </c>
      <c r="U291" s="36">
        <v>6534</v>
      </c>
      <c r="V291" s="36">
        <v>6534</v>
      </c>
      <c r="W291" s="36" t="s">
        <v>287</v>
      </c>
      <c r="X291" s="38">
        <v>0.05</v>
      </c>
    </row>
    <row r="292" spans="2:24" x14ac:dyDescent="0.2">
      <c r="B292" s="36">
        <f t="shared" si="24"/>
        <v>290</v>
      </c>
      <c r="C292" s="36">
        <f t="shared" si="25"/>
        <v>6651</v>
      </c>
      <c r="D292" s="36">
        <f t="shared" si="26"/>
        <v>6651</v>
      </c>
      <c r="E292" s="36" t="str">
        <f t="shared" si="27"/>
        <v>Villisca</v>
      </c>
      <c r="F292" s="38">
        <f t="shared" si="28"/>
        <v>3.6999999999999998E-2</v>
      </c>
      <c r="H292">
        <f t="shared" si="29"/>
        <v>6651</v>
      </c>
      <c r="I292">
        <f t="shared" si="29"/>
        <v>6651</v>
      </c>
      <c r="N292" s="67">
        <v>290</v>
      </c>
      <c r="O292" s="25">
        <v>6651</v>
      </c>
      <c r="P292" s="25">
        <v>6651</v>
      </c>
      <c r="Q292" s="25" t="s">
        <v>295</v>
      </c>
      <c r="R292" s="63">
        <v>3.6999999999999998E-2</v>
      </c>
      <c r="T292" s="36">
        <v>290</v>
      </c>
      <c r="U292" s="36">
        <v>1935</v>
      </c>
      <c r="V292" s="36">
        <v>6536</v>
      </c>
      <c r="W292" s="36" t="s">
        <v>288</v>
      </c>
      <c r="X292" s="38">
        <v>4.4999999999999998E-2</v>
      </c>
    </row>
    <row r="293" spans="2:24" x14ac:dyDescent="0.2">
      <c r="B293" s="36">
        <f t="shared" si="24"/>
        <v>291</v>
      </c>
      <c r="C293" s="36">
        <f t="shared" si="25"/>
        <v>6660</v>
      </c>
      <c r="D293" s="36">
        <f t="shared" si="26"/>
        <v>6660</v>
      </c>
      <c r="E293" s="36" t="str">
        <f t="shared" si="27"/>
        <v>Vinton-Shellsburg</v>
      </c>
      <c r="F293" s="38">
        <f t="shared" si="28"/>
        <v>0.03</v>
      </c>
      <c r="H293">
        <f t="shared" si="29"/>
        <v>6660</v>
      </c>
      <c r="I293">
        <f t="shared" si="29"/>
        <v>6660</v>
      </c>
      <c r="N293" s="67">
        <v>291</v>
      </c>
      <c r="O293" s="25">
        <v>6660</v>
      </c>
      <c r="P293" s="25">
        <v>6660</v>
      </c>
      <c r="Q293" s="25" t="s">
        <v>296</v>
      </c>
      <c r="R293" s="63">
        <v>0.03</v>
      </c>
      <c r="T293" s="36">
        <v>291</v>
      </c>
      <c r="U293" s="36">
        <v>6561</v>
      </c>
      <c r="V293" s="36">
        <v>6561</v>
      </c>
      <c r="W293" s="36" t="s">
        <v>289</v>
      </c>
      <c r="X293" s="38">
        <v>2.9000000000000001E-2</v>
      </c>
    </row>
    <row r="294" spans="2:24" x14ac:dyDescent="0.2">
      <c r="B294" s="36">
        <f t="shared" si="24"/>
        <v>292</v>
      </c>
      <c r="C294" s="36">
        <f t="shared" si="25"/>
        <v>6700</v>
      </c>
      <c r="D294" s="36">
        <f t="shared" si="26"/>
        <v>6700</v>
      </c>
      <c r="E294" s="36" t="str">
        <f t="shared" si="27"/>
        <v>Waco</v>
      </c>
      <c r="F294" s="38">
        <f t="shared" si="28"/>
        <v>0.05</v>
      </c>
      <c r="H294">
        <f t="shared" si="29"/>
        <v>6700</v>
      </c>
      <c r="I294">
        <f t="shared" si="29"/>
        <v>6700</v>
      </c>
      <c r="N294" s="67">
        <v>292</v>
      </c>
      <c r="O294" s="25">
        <v>6700</v>
      </c>
      <c r="P294" s="25">
        <v>6700</v>
      </c>
      <c r="Q294" s="25" t="s">
        <v>297</v>
      </c>
      <c r="R294" s="63">
        <v>0.05</v>
      </c>
      <c r="T294" s="36">
        <v>292</v>
      </c>
      <c r="U294" s="36">
        <v>6579</v>
      </c>
      <c r="V294" s="36">
        <v>6579</v>
      </c>
      <c r="W294" s="36" t="s">
        <v>290</v>
      </c>
      <c r="X294" s="38">
        <v>0.05</v>
      </c>
    </row>
    <row r="295" spans="2:24" x14ac:dyDescent="0.2">
      <c r="B295" s="36">
        <f t="shared" si="24"/>
        <v>293</v>
      </c>
      <c r="C295" s="36">
        <f t="shared" si="25"/>
        <v>6759</v>
      </c>
      <c r="D295" s="36">
        <f t="shared" si="26"/>
        <v>6759</v>
      </c>
      <c r="E295" s="36" t="str">
        <f t="shared" si="27"/>
        <v>Wapello</v>
      </c>
      <c r="F295" s="38">
        <f t="shared" si="28"/>
        <v>2.5000000000000001E-2</v>
      </c>
      <c r="H295">
        <f t="shared" si="29"/>
        <v>6759</v>
      </c>
      <c r="I295">
        <f t="shared" si="29"/>
        <v>6759</v>
      </c>
      <c r="N295" s="67">
        <v>293</v>
      </c>
      <c r="O295" s="25">
        <v>6759</v>
      </c>
      <c r="P295" s="25">
        <v>6759</v>
      </c>
      <c r="Q295" s="25" t="s">
        <v>300</v>
      </c>
      <c r="R295" s="63">
        <v>2.5000000000000001E-2</v>
      </c>
      <c r="T295" s="36">
        <v>293</v>
      </c>
      <c r="U295" s="36">
        <v>6592</v>
      </c>
      <c r="V295" s="36">
        <v>6592</v>
      </c>
      <c r="W295" s="36" t="s">
        <v>292</v>
      </c>
      <c r="X295" s="38">
        <v>0.05</v>
      </c>
    </row>
    <row r="296" spans="2:24" x14ac:dyDescent="0.2">
      <c r="B296" s="36">
        <f t="shared" si="24"/>
        <v>294</v>
      </c>
      <c r="C296" s="36">
        <f t="shared" si="25"/>
        <v>6762</v>
      </c>
      <c r="D296" s="36">
        <f t="shared" si="26"/>
        <v>6762</v>
      </c>
      <c r="E296" s="36" t="str">
        <f t="shared" si="27"/>
        <v>Wapsie Valley</v>
      </c>
      <c r="F296" s="38">
        <f t="shared" si="28"/>
        <v>2.5000000000000001E-2</v>
      </c>
      <c r="H296">
        <f t="shared" si="29"/>
        <v>6762</v>
      </c>
      <c r="I296">
        <f t="shared" si="29"/>
        <v>6762</v>
      </c>
      <c r="N296" s="67">
        <v>294</v>
      </c>
      <c r="O296" s="25">
        <v>6762</v>
      </c>
      <c r="P296" s="25">
        <v>6762</v>
      </c>
      <c r="Q296" s="25" t="s">
        <v>301</v>
      </c>
      <c r="R296" s="63">
        <v>2.5000000000000001E-2</v>
      </c>
      <c r="T296" s="36">
        <v>294</v>
      </c>
      <c r="U296" s="36">
        <v>6615</v>
      </c>
      <c r="V296" s="36">
        <v>6615</v>
      </c>
      <c r="W296" s="36" t="s">
        <v>293</v>
      </c>
      <c r="X296" s="38">
        <v>3.4000000000000002E-2</v>
      </c>
    </row>
    <row r="297" spans="2:24" x14ac:dyDescent="0.2">
      <c r="B297" s="36">
        <f t="shared" si="24"/>
        <v>295</v>
      </c>
      <c r="C297" s="36">
        <f t="shared" si="25"/>
        <v>6768</v>
      </c>
      <c r="D297" s="36">
        <f t="shared" si="26"/>
        <v>6768</v>
      </c>
      <c r="E297" s="36" t="str">
        <f t="shared" si="27"/>
        <v>Washington</v>
      </c>
      <c r="F297" s="38">
        <f t="shared" si="28"/>
        <v>3.5999999999999997E-2</v>
      </c>
      <c r="H297">
        <f t="shared" si="29"/>
        <v>6768</v>
      </c>
      <c r="I297">
        <f t="shared" si="29"/>
        <v>6768</v>
      </c>
      <c r="N297" s="67">
        <v>295</v>
      </c>
      <c r="O297" s="25">
        <v>6768</v>
      </c>
      <c r="P297" s="25">
        <v>6768</v>
      </c>
      <c r="Q297" s="25" t="s">
        <v>302</v>
      </c>
      <c r="R297" s="63">
        <v>3.5999999999999997E-2</v>
      </c>
      <c r="T297" s="36">
        <v>295</v>
      </c>
      <c r="U297" s="36">
        <v>6651</v>
      </c>
      <c r="V297" s="36">
        <v>6651</v>
      </c>
      <c r="W297" s="36" t="s">
        <v>295</v>
      </c>
      <c r="X297" s="38">
        <v>3.6999999999999998E-2</v>
      </c>
    </row>
    <row r="298" spans="2:24" x14ac:dyDescent="0.2">
      <c r="B298" s="36">
        <f t="shared" si="24"/>
        <v>296</v>
      </c>
      <c r="C298" s="36">
        <f t="shared" si="25"/>
        <v>6795</v>
      </c>
      <c r="D298" s="36">
        <f t="shared" si="26"/>
        <v>6795</v>
      </c>
      <c r="E298" s="36" t="str">
        <f t="shared" si="27"/>
        <v>Waterloo</v>
      </c>
      <c r="F298" s="38">
        <f t="shared" si="28"/>
        <v>0.05</v>
      </c>
      <c r="H298">
        <f t="shared" si="29"/>
        <v>6795</v>
      </c>
      <c r="I298">
        <f t="shared" si="29"/>
        <v>6795</v>
      </c>
      <c r="N298" s="67">
        <v>296</v>
      </c>
      <c r="O298" s="25">
        <v>6795</v>
      </c>
      <c r="P298" s="25">
        <v>6795</v>
      </c>
      <c r="Q298" s="25" t="s">
        <v>303</v>
      </c>
      <c r="R298" s="63">
        <v>0.05</v>
      </c>
      <c r="T298" s="36">
        <v>296</v>
      </c>
      <c r="U298" s="36">
        <v>6660</v>
      </c>
      <c r="V298" s="36">
        <v>6660</v>
      </c>
      <c r="W298" s="36" t="s">
        <v>296</v>
      </c>
      <c r="X298" s="38">
        <v>0.03</v>
      </c>
    </row>
    <row r="299" spans="2:24" x14ac:dyDescent="0.2">
      <c r="B299" s="36">
        <f t="shared" si="24"/>
        <v>297</v>
      </c>
      <c r="C299" s="36">
        <f t="shared" si="25"/>
        <v>6822</v>
      </c>
      <c r="D299" s="36">
        <f t="shared" si="26"/>
        <v>6822</v>
      </c>
      <c r="E299" s="36" t="str">
        <f t="shared" si="27"/>
        <v>Waukee</v>
      </c>
      <c r="F299" s="38">
        <f t="shared" si="28"/>
        <v>3.5999999999999997E-2</v>
      </c>
      <c r="H299">
        <f t="shared" si="29"/>
        <v>6822</v>
      </c>
      <c r="I299">
        <f t="shared" si="29"/>
        <v>6822</v>
      </c>
      <c r="N299" s="67">
        <v>297</v>
      </c>
      <c r="O299" s="25">
        <v>6822</v>
      </c>
      <c r="P299" s="25">
        <v>6822</v>
      </c>
      <c r="Q299" s="25" t="s">
        <v>304</v>
      </c>
      <c r="R299" s="63">
        <v>3.5999999999999997E-2</v>
      </c>
      <c r="T299" s="36">
        <v>297</v>
      </c>
      <c r="U299" s="36">
        <v>6700</v>
      </c>
      <c r="V299" s="36">
        <v>6700</v>
      </c>
      <c r="W299" s="36" t="s">
        <v>297</v>
      </c>
      <c r="X299" s="38">
        <v>0.05</v>
      </c>
    </row>
    <row r="300" spans="2:24" x14ac:dyDescent="0.2">
      <c r="B300" s="36">
        <f t="shared" si="24"/>
        <v>298</v>
      </c>
      <c r="C300" s="36">
        <f t="shared" si="25"/>
        <v>6840</v>
      </c>
      <c r="D300" s="36">
        <f t="shared" si="26"/>
        <v>6840</v>
      </c>
      <c r="E300" s="36" t="str">
        <f t="shared" si="27"/>
        <v>Waverly-Shell Rock</v>
      </c>
      <c r="F300" s="38">
        <f t="shared" si="28"/>
        <v>2.5000000000000001E-2</v>
      </c>
      <c r="H300">
        <f t="shared" si="29"/>
        <v>6840</v>
      </c>
      <c r="I300">
        <f t="shared" si="29"/>
        <v>6840</v>
      </c>
      <c r="N300" s="67">
        <v>298</v>
      </c>
      <c r="O300" s="25">
        <v>6840</v>
      </c>
      <c r="P300" s="25">
        <v>6840</v>
      </c>
      <c r="Q300" s="25" t="s">
        <v>305</v>
      </c>
      <c r="R300" s="63">
        <v>2.5000000000000001E-2</v>
      </c>
      <c r="T300" s="36">
        <v>298</v>
      </c>
      <c r="U300" s="36">
        <v>6759</v>
      </c>
      <c r="V300" s="36">
        <v>6759</v>
      </c>
      <c r="W300" s="36" t="s">
        <v>300</v>
      </c>
      <c r="X300" s="38">
        <v>2.5000000000000001E-2</v>
      </c>
    </row>
    <row r="301" spans="2:24" x14ac:dyDescent="0.2">
      <c r="B301" s="36">
        <f t="shared" si="24"/>
        <v>299</v>
      </c>
      <c r="C301" s="36">
        <f t="shared" si="25"/>
        <v>6854</v>
      </c>
      <c r="D301" s="36">
        <f t="shared" si="26"/>
        <v>6854</v>
      </c>
      <c r="E301" s="36" t="str">
        <f t="shared" si="27"/>
        <v>Wayne</v>
      </c>
      <c r="F301" s="38">
        <f t="shared" si="28"/>
        <v>0.05</v>
      </c>
      <c r="H301">
        <f t="shared" si="29"/>
        <v>6854</v>
      </c>
      <c r="I301">
        <f t="shared" si="29"/>
        <v>6854</v>
      </c>
      <c r="N301" s="67">
        <v>299</v>
      </c>
      <c r="O301" s="25">
        <v>6854</v>
      </c>
      <c r="P301" s="25">
        <v>6854</v>
      </c>
      <c r="Q301" s="25" t="s">
        <v>306</v>
      </c>
      <c r="R301" s="63">
        <v>0.05</v>
      </c>
      <c r="T301" s="36">
        <v>299</v>
      </c>
      <c r="U301" s="36">
        <v>6762</v>
      </c>
      <c r="V301" s="36">
        <v>6762</v>
      </c>
      <c r="W301" s="36" t="s">
        <v>301</v>
      </c>
      <c r="X301" s="38">
        <v>2.5000000000000001E-2</v>
      </c>
    </row>
    <row r="302" spans="2:24" x14ac:dyDescent="0.2">
      <c r="B302" s="36">
        <f t="shared" si="24"/>
        <v>300</v>
      </c>
      <c r="C302" s="36">
        <f t="shared" si="25"/>
        <v>6867</v>
      </c>
      <c r="D302" s="36">
        <f t="shared" si="26"/>
        <v>6867</v>
      </c>
      <c r="E302" s="36" t="str">
        <f t="shared" si="27"/>
        <v>Webster City</v>
      </c>
      <c r="F302" s="38">
        <f t="shared" si="28"/>
        <v>0.05</v>
      </c>
      <c r="H302">
        <f t="shared" si="29"/>
        <v>6867</v>
      </c>
      <c r="I302">
        <f t="shared" si="29"/>
        <v>6867</v>
      </c>
      <c r="N302" s="67">
        <v>300</v>
      </c>
      <c r="O302" s="25">
        <v>6867</v>
      </c>
      <c r="P302" s="25">
        <v>6867</v>
      </c>
      <c r="Q302" s="25" t="s">
        <v>307</v>
      </c>
      <c r="R302" s="63">
        <v>0.05</v>
      </c>
      <c r="T302" s="36">
        <v>300</v>
      </c>
      <c r="U302" s="36">
        <v>6768</v>
      </c>
      <c r="V302" s="36">
        <v>6768</v>
      </c>
      <c r="W302" s="36" t="s">
        <v>302</v>
      </c>
      <c r="X302" s="38">
        <v>3.5999999999999997E-2</v>
      </c>
    </row>
    <row r="303" spans="2:24" x14ac:dyDescent="0.2">
      <c r="B303" s="36">
        <f t="shared" si="24"/>
        <v>301</v>
      </c>
      <c r="C303" s="36">
        <f t="shared" si="25"/>
        <v>6921</v>
      </c>
      <c r="D303" s="36">
        <f t="shared" si="26"/>
        <v>6921</v>
      </c>
      <c r="E303" s="36" t="str">
        <f t="shared" si="27"/>
        <v>West Bend-Mallard</v>
      </c>
      <c r="F303" s="38">
        <f t="shared" si="28"/>
        <v>4.2999999999999997E-2</v>
      </c>
      <c r="H303">
        <f t="shared" si="29"/>
        <v>6921</v>
      </c>
      <c r="I303">
        <f t="shared" si="29"/>
        <v>6921</v>
      </c>
      <c r="N303" s="67">
        <v>301</v>
      </c>
      <c r="O303" s="25">
        <v>6921</v>
      </c>
      <c r="P303" s="25">
        <v>6921</v>
      </c>
      <c r="Q303" s="25" t="s">
        <v>308</v>
      </c>
      <c r="R303" s="63">
        <v>4.2999999999999997E-2</v>
      </c>
      <c r="T303" s="36">
        <v>301</v>
      </c>
      <c r="U303" s="36">
        <v>6795</v>
      </c>
      <c r="V303" s="36">
        <v>6795</v>
      </c>
      <c r="W303" s="36" t="s">
        <v>303</v>
      </c>
      <c r="X303" s="38">
        <v>0.05</v>
      </c>
    </row>
    <row r="304" spans="2:24" x14ac:dyDescent="0.2">
      <c r="B304" s="36">
        <f t="shared" si="24"/>
        <v>302</v>
      </c>
      <c r="C304" s="36">
        <f t="shared" si="25"/>
        <v>6930</v>
      </c>
      <c r="D304" s="36">
        <f t="shared" si="26"/>
        <v>6930</v>
      </c>
      <c r="E304" s="36" t="str">
        <f t="shared" si="27"/>
        <v>West Branch</v>
      </c>
      <c r="F304" s="38">
        <f t="shared" si="28"/>
        <v>0.05</v>
      </c>
      <c r="H304">
        <f t="shared" si="29"/>
        <v>6930</v>
      </c>
      <c r="I304">
        <f t="shared" si="29"/>
        <v>6930</v>
      </c>
      <c r="N304" s="67">
        <v>302</v>
      </c>
      <c r="O304" s="25">
        <v>6930</v>
      </c>
      <c r="P304" s="25">
        <v>6930</v>
      </c>
      <c r="Q304" s="25" t="s">
        <v>309</v>
      </c>
      <c r="R304" s="63">
        <v>0.05</v>
      </c>
      <c r="T304" s="36">
        <v>302</v>
      </c>
      <c r="U304" s="36">
        <v>6822</v>
      </c>
      <c r="V304" s="36">
        <v>6822</v>
      </c>
      <c r="W304" s="36" t="s">
        <v>304</v>
      </c>
      <c r="X304" s="38">
        <v>3.5999999999999997E-2</v>
      </c>
    </row>
    <row r="305" spans="2:24" x14ac:dyDescent="0.2">
      <c r="B305" s="36">
        <f t="shared" si="24"/>
        <v>303</v>
      </c>
      <c r="C305" s="36">
        <f t="shared" si="25"/>
        <v>6937</v>
      </c>
      <c r="D305" s="36">
        <f t="shared" si="26"/>
        <v>6937</v>
      </c>
      <c r="E305" s="36" t="str">
        <f t="shared" si="27"/>
        <v>West Burlington</v>
      </c>
      <c r="F305" s="38">
        <f t="shared" si="28"/>
        <v>0.05</v>
      </c>
      <c r="H305">
        <f t="shared" si="29"/>
        <v>6937</v>
      </c>
      <c r="I305">
        <f t="shared" si="29"/>
        <v>6937</v>
      </c>
      <c r="N305" s="67">
        <v>303</v>
      </c>
      <c r="O305" s="25">
        <v>6937</v>
      </c>
      <c r="P305" s="25">
        <v>6937</v>
      </c>
      <c r="Q305" s="25" t="s">
        <v>761</v>
      </c>
      <c r="R305" s="63">
        <v>0.05</v>
      </c>
      <c r="T305" s="36">
        <v>303</v>
      </c>
      <c r="U305" s="36">
        <v>6840</v>
      </c>
      <c r="V305" s="36">
        <v>6840</v>
      </c>
      <c r="W305" s="36" t="s">
        <v>305</v>
      </c>
      <c r="X305" s="38">
        <v>2.5000000000000001E-2</v>
      </c>
    </row>
    <row r="306" spans="2:24" x14ac:dyDescent="0.2">
      <c r="B306" s="36">
        <f t="shared" si="24"/>
        <v>304</v>
      </c>
      <c r="C306" s="36">
        <f t="shared" si="25"/>
        <v>6943</v>
      </c>
      <c r="D306" s="36">
        <f t="shared" si="26"/>
        <v>6943</v>
      </c>
      <c r="E306" s="36" t="str">
        <f t="shared" si="27"/>
        <v>West Central</v>
      </c>
      <c r="F306" s="38">
        <f t="shared" si="28"/>
        <v>0.05</v>
      </c>
      <c r="H306">
        <f t="shared" si="29"/>
        <v>6943</v>
      </c>
      <c r="I306">
        <f t="shared" si="29"/>
        <v>6943</v>
      </c>
      <c r="N306" s="67">
        <v>304</v>
      </c>
      <c r="O306" s="25">
        <v>6943</v>
      </c>
      <c r="P306" s="25">
        <v>6943</v>
      </c>
      <c r="Q306" s="25" t="s">
        <v>310</v>
      </c>
      <c r="R306" s="63">
        <v>0.05</v>
      </c>
      <c r="T306" s="36">
        <v>304</v>
      </c>
      <c r="U306" s="36">
        <v>6854</v>
      </c>
      <c r="V306" s="36">
        <v>6854</v>
      </c>
      <c r="W306" s="36" t="s">
        <v>306</v>
      </c>
      <c r="X306" s="38">
        <v>0.05</v>
      </c>
    </row>
    <row r="307" spans="2:24" x14ac:dyDescent="0.2">
      <c r="B307" s="36">
        <f t="shared" si="24"/>
        <v>305</v>
      </c>
      <c r="C307" s="36">
        <f t="shared" si="25"/>
        <v>6264</v>
      </c>
      <c r="D307" s="36">
        <f t="shared" si="26"/>
        <v>6264</v>
      </c>
      <c r="E307" s="36" t="str">
        <f t="shared" si="27"/>
        <v>West Central Valley</v>
      </c>
      <c r="F307" s="38">
        <f t="shared" si="28"/>
        <v>3.5000000000000003E-2</v>
      </c>
      <c r="H307">
        <f t="shared" si="29"/>
        <v>6264</v>
      </c>
      <c r="I307">
        <f t="shared" si="29"/>
        <v>6264</v>
      </c>
      <c r="N307" s="67">
        <v>305</v>
      </c>
      <c r="O307" s="25">
        <v>6264</v>
      </c>
      <c r="P307" s="25">
        <v>6264</v>
      </c>
      <c r="Q307" s="25" t="s">
        <v>278</v>
      </c>
      <c r="R307" s="63">
        <v>3.5000000000000003E-2</v>
      </c>
      <c r="T307" s="36">
        <v>305</v>
      </c>
      <c r="U307" s="36">
        <v>6867</v>
      </c>
      <c r="V307" s="36">
        <v>6867</v>
      </c>
      <c r="W307" s="36" t="s">
        <v>307</v>
      </c>
      <c r="X307" s="38">
        <v>0.05</v>
      </c>
    </row>
    <row r="308" spans="2:24" x14ac:dyDescent="0.2">
      <c r="B308" s="36">
        <f t="shared" si="24"/>
        <v>306</v>
      </c>
      <c r="C308" s="36">
        <f t="shared" si="25"/>
        <v>6950</v>
      </c>
      <c r="D308" s="36">
        <f t="shared" si="26"/>
        <v>6950</v>
      </c>
      <c r="E308" s="36" t="str">
        <f t="shared" si="27"/>
        <v>West Delaware Co</v>
      </c>
      <c r="F308" s="38">
        <f t="shared" si="28"/>
        <v>0.03</v>
      </c>
      <c r="H308">
        <f t="shared" si="29"/>
        <v>6950</v>
      </c>
      <c r="I308">
        <f t="shared" si="29"/>
        <v>6950</v>
      </c>
      <c r="N308" s="67">
        <v>306</v>
      </c>
      <c r="O308" s="25">
        <v>6950</v>
      </c>
      <c r="P308" s="25">
        <v>6950</v>
      </c>
      <c r="Q308" s="25" t="s">
        <v>762</v>
      </c>
      <c r="R308" s="63">
        <v>0.03</v>
      </c>
      <c r="T308" s="36">
        <v>306</v>
      </c>
      <c r="U308" s="36">
        <v>6921</v>
      </c>
      <c r="V308" s="36">
        <v>6921</v>
      </c>
      <c r="W308" s="36" t="s">
        <v>308</v>
      </c>
      <c r="X308" s="38">
        <v>4.2999999999999997E-2</v>
      </c>
    </row>
    <row r="309" spans="2:24" x14ac:dyDescent="0.2">
      <c r="B309" s="36">
        <f t="shared" si="24"/>
        <v>307</v>
      </c>
      <c r="C309" s="36">
        <f t="shared" si="25"/>
        <v>6957</v>
      </c>
      <c r="D309" s="36">
        <f t="shared" si="26"/>
        <v>6957</v>
      </c>
      <c r="E309" s="36" t="str">
        <f t="shared" si="27"/>
        <v>West Des Moines</v>
      </c>
      <c r="F309" s="38">
        <f t="shared" si="28"/>
        <v>0.05</v>
      </c>
      <c r="H309">
        <f t="shared" si="29"/>
        <v>6957</v>
      </c>
      <c r="I309">
        <f t="shared" si="29"/>
        <v>6957</v>
      </c>
      <c r="N309" s="67">
        <v>307</v>
      </c>
      <c r="O309" s="25">
        <v>6957</v>
      </c>
      <c r="P309" s="25">
        <v>6957</v>
      </c>
      <c r="Q309" s="25" t="s">
        <v>312</v>
      </c>
      <c r="R309" s="63">
        <v>0.05</v>
      </c>
      <c r="T309" s="36">
        <v>307</v>
      </c>
      <c r="U309" s="36">
        <v>6930</v>
      </c>
      <c r="V309" s="36">
        <v>6930</v>
      </c>
      <c r="W309" s="36" t="s">
        <v>309</v>
      </c>
      <c r="X309" s="38">
        <v>0.05</v>
      </c>
    </row>
    <row r="310" spans="2:24" x14ac:dyDescent="0.2">
      <c r="B310" s="36">
        <f t="shared" si="24"/>
        <v>308</v>
      </c>
      <c r="C310" s="36">
        <f t="shared" si="25"/>
        <v>5922</v>
      </c>
      <c r="D310" s="36">
        <f t="shared" si="26"/>
        <v>5922</v>
      </c>
      <c r="E310" s="36" t="str">
        <f t="shared" si="27"/>
        <v>West Fork</v>
      </c>
      <c r="F310" s="38">
        <f t="shared" si="28"/>
        <v>3.3000000000000002E-2</v>
      </c>
      <c r="H310">
        <f t="shared" si="29"/>
        <v>5922</v>
      </c>
      <c r="I310">
        <f t="shared" si="29"/>
        <v>5922</v>
      </c>
      <c r="N310" s="67">
        <v>308</v>
      </c>
      <c r="O310" s="25">
        <v>5922</v>
      </c>
      <c r="P310" s="25">
        <v>5922</v>
      </c>
      <c r="Q310" s="25" t="s">
        <v>763</v>
      </c>
      <c r="R310" s="63">
        <v>3.3000000000000002E-2</v>
      </c>
      <c r="T310" s="36">
        <v>308</v>
      </c>
      <c r="U310" s="36">
        <v>6937</v>
      </c>
      <c r="V310" s="36">
        <v>6937</v>
      </c>
      <c r="W310" s="36" t="s">
        <v>761</v>
      </c>
      <c r="X310" s="38">
        <v>0.05</v>
      </c>
    </row>
    <row r="311" spans="2:24" x14ac:dyDescent="0.2">
      <c r="B311" s="36">
        <f t="shared" si="24"/>
        <v>309</v>
      </c>
      <c r="C311" s="36">
        <f t="shared" si="25"/>
        <v>819</v>
      </c>
      <c r="D311" s="36">
        <f t="shared" si="26"/>
        <v>819</v>
      </c>
      <c r="E311" s="36" t="str">
        <f t="shared" si="27"/>
        <v>West Hancock</v>
      </c>
      <c r="F311" s="38">
        <f t="shared" si="28"/>
        <v>0.05</v>
      </c>
      <c r="H311">
        <f t="shared" si="29"/>
        <v>819</v>
      </c>
      <c r="I311">
        <f t="shared" si="29"/>
        <v>819</v>
      </c>
      <c r="N311" s="67">
        <v>309</v>
      </c>
      <c r="O311" s="25">
        <v>819</v>
      </c>
      <c r="P311" s="25">
        <v>819</v>
      </c>
      <c r="Q311" s="25" t="s">
        <v>41</v>
      </c>
      <c r="R311" s="63">
        <v>0.05</v>
      </c>
      <c r="T311" s="36">
        <v>309</v>
      </c>
      <c r="U311" s="36">
        <v>6943</v>
      </c>
      <c r="V311" s="36">
        <v>6943</v>
      </c>
      <c r="W311" s="36" t="s">
        <v>310</v>
      </c>
      <c r="X311" s="38">
        <v>0.05</v>
      </c>
    </row>
    <row r="312" spans="2:24" x14ac:dyDescent="0.2">
      <c r="B312" s="36">
        <f t="shared" si="24"/>
        <v>310</v>
      </c>
      <c r="C312" s="36">
        <f t="shared" si="25"/>
        <v>6969</v>
      </c>
      <c r="D312" s="36">
        <f t="shared" si="26"/>
        <v>6969</v>
      </c>
      <c r="E312" s="36" t="str">
        <f t="shared" si="27"/>
        <v>West Harrison</v>
      </c>
      <c r="F312" s="38">
        <f t="shared" si="28"/>
        <v>3.7999999999999999E-2</v>
      </c>
      <c r="H312">
        <f t="shared" si="29"/>
        <v>6969</v>
      </c>
      <c r="I312">
        <f t="shared" si="29"/>
        <v>6969</v>
      </c>
      <c r="N312" s="67">
        <v>310</v>
      </c>
      <c r="O312" s="25">
        <v>6969</v>
      </c>
      <c r="P312" s="25">
        <v>6969</v>
      </c>
      <c r="Q312" s="25" t="s">
        <v>314</v>
      </c>
      <c r="R312" s="63">
        <v>3.7999999999999999E-2</v>
      </c>
      <c r="T312" s="36">
        <v>310</v>
      </c>
      <c r="U312" s="36">
        <v>6264</v>
      </c>
      <c r="V312" s="36">
        <v>6264</v>
      </c>
      <c r="W312" s="36" t="s">
        <v>278</v>
      </c>
      <c r="X312" s="38">
        <v>3.5000000000000003E-2</v>
      </c>
    </row>
    <row r="313" spans="2:24" x14ac:dyDescent="0.2">
      <c r="B313" s="36">
        <f t="shared" si="24"/>
        <v>311</v>
      </c>
      <c r="C313" s="36">
        <f t="shared" si="25"/>
        <v>6975</v>
      </c>
      <c r="D313" s="36">
        <f t="shared" si="26"/>
        <v>6975</v>
      </c>
      <c r="E313" s="36" t="str">
        <f t="shared" si="27"/>
        <v>West Liberty</v>
      </c>
      <c r="F313" s="38">
        <f t="shared" si="28"/>
        <v>3.5999999999999997E-2</v>
      </c>
      <c r="H313">
        <f t="shared" si="29"/>
        <v>6975</v>
      </c>
      <c r="I313">
        <f t="shared" si="29"/>
        <v>6975</v>
      </c>
      <c r="N313" s="67">
        <v>311</v>
      </c>
      <c r="O313" s="25">
        <v>6975</v>
      </c>
      <c r="P313" s="25">
        <v>6975</v>
      </c>
      <c r="Q313" s="25" t="s">
        <v>315</v>
      </c>
      <c r="R313" s="63">
        <v>3.5999999999999997E-2</v>
      </c>
      <c r="T313" s="36">
        <v>311</v>
      </c>
      <c r="U313" s="36">
        <v>6950</v>
      </c>
      <c r="V313" s="36">
        <v>6950</v>
      </c>
      <c r="W313" s="36" t="s">
        <v>762</v>
      </c>
      <c r="X313" s="38">
        <v>0.03</v>
      </c>
    </row>
    <row r="314" spans="2:24" x14ac:dyDescent="0.2">
      <c r="B314" s="36">
        <f t="shared" si="24"/>
        <v>312</v>
      </c>
      <c r="C314" s="36">
        <f t="shared" si="25"/>
        <v>6983</v>
      </c>
      <c r="D314" s="36">
        <f t="shared" si="26"/>
        <v>6983</v>
      </c>
      <c r="E314" s="36" t="str">
        <f t="shared" si="27"/>
        <v>West Lyon</v>
      </c>
      <c r="F314" s="38">
        <f t="shared" si="28"/>
        <v>3.7999999999999999E-2</v>
      </c>
      <c r="H314">
        <f t="shared" si="29"/>
        <v>6983</v>
      </c>
      <c r="I314">
        <f t="shared" si="29"/>
        <v>6983</v>
      </c>
      <c r="N314" s="67">
        <v>312</v>
      </c>
      <c r="O314" s="25">
        <v>6983</v>
      </c>
      <c r="P314" s="25">
        <v>6983</v>
      </c>
      <c r="Q314" s="25" t="s">
        <v>316</v>
      </c>
      <c r="R314" s="63">
        <v>3.7999999999999999E-2</v>
      </c>
      <c r="T314" s="36">
        <v>312</v>
      </c>
      <c r="U314" s="36">
        <v>6957</v>
      </c>
      <c r="V314" s="36">
        <v>6957</v>
      </c>
      <c r="W314" s="36" t="s">
        <v>312</v>
      </c>
      <c r="X314" s="38">
        <v>0.05</v>
      </c>
    </row>
    <row r="315" spans="2:24" x14ac:dyDescent="0.2">
      <c r="B315" s="36">
        <f t="shared" si="24"/>
        <v>313</v>
      </c>
      <c r="C315" s="36">
        <f t="shared" si="25"/>
        <v>6985</v>
      </c>
      <c r="D315" s="36">
        <f t="shared" si="26"/>
        <v>6985</v>
      </c>
      <c r="E315" s="36" t="str">
        <f t="shared" si="27"/>
        <v>West Marshall</v>
      </c>
      <c r="F315" s="38">
        <f t="shared" si="28"/>
        <v>2.5000000000000001E-2</v>
      </c>
      <c r="H315">
        <f t="shared" si="29"/>
        <v>6985</v>
      </c>
      <c r="I315">
        <f t="shared" si="29"/>
        <v>6985</v>
      </c>
      <c r="N315" s="67">
        <v>313</v>
      </c>
      <c r="O315" s="25">
        <v>6985</v>
      </c>
      <c r="P315" s="25">
        <v>6985</v>
      </c>
      <c r="Q315" s="25" t="s">
        <v>317</v>
      </c>
      <c r="R315" s="63">
        <v>2.5000000000000001E-2</v>
      </c>
      <c r="T315" s="36">
        <v>313</v>
      </c>
      <c r="U315" s="36">
        <v>5922</v>
      </c>
      <c r="V315" s="36">
        <v>5922</v>
      </c>
      <c r="W315" s="36" t="s">
        <v>763</v>
      </c>
      <c r="X315" s="38">
        <v>3.3000000000000002E-2</v>
      </c>
    </row>
    <row r="316" spans="2:24" x14ac:dyDescent="0.2">
      <c r="B316" s="36">
        <f t="shared" si="24"/>
        <v>314</v>
      </c>
      <c r="C316" s="36">
        <f t="shared" si="25"/>
        <v>6987</v>
      </c>
      <c r="D316" s="36">
        <f t="shared" si="26"/>
        <v>6987</v>
      </c>
      <c r="E316" s="36" t="str">
        <f t="shared" si="27"/>
        <v>West Monona</v>
      </c>
      <c r="F316" s="38">
        <f t="shared" si="28"/>
        <v>3.6999999999999998E-2</v>
      </c>
      <c r="H316">
        <f t="shared" si="29"/>
        <v>6987</v>
      </c>
      <c r="I316">
        <f t="shared" si="29"/>
        <v>6987</v>
      </c>
      <c r="N316" s="67">
        <v>314</v>
      </c>
      <c r="O316" s="25">
        <v>6987</v>
      </c>
      <c r="P316" s="25">
        <v>6987</v>
      </c>
      <c r="Q316" s="25" t="s">
        <v>318</v>
      </c>
      <c r="R316" s="63">
        <v>3.6999999999999998E-2</v>
      </c>
      <c r="T316" s="36">
        <v>314</v>
      </c>
      <c r="U316" s="36">
        <v>819</v>
      </c>
      <c r="V316" s="36">
        <v>819</v>
      </c>
      <c r="W316" s="36" t="s">
        <v>41</v>
      </c>
      <c r="X316" s="38">
        <v>0.05</v>
      </c>
    </row>
    <row r="317" spans="2:24" x14ac:dyDescent="0.2">
      <c r="B317" s="36">
        <f t="shared" si="24"/>
        <v>315</v>
      </c>
      <c r="C317" s="36">
        <f t="shared" si="25"/>
        <v>6990</v>
      </c>
      <c r="D317" s="36">
        <f t="shared" si="26"/>
        <v>6990</v>
      </c>
      <c r="E317" s="36" t="str">
        <f t="shared" si="27"/>
        <v>West Sioux</v>
      </c>
      <c r="F317" s="38">
        <f t="shared" si="28"/>
        <v>0.05</v>
      </c>
      <c r="H317">
        <f t="shared" si="29"/>
        <v>6990</v>
      </c>
      <c r="I317">
        <f t="shared" si="29"/>
        <v>6990</v>
      </c>
      <c r="N317" s="67">
        <v>315</v>
      </c>
      <c r="O317" s="25">
        <v>6990</v>
      </c>
      <c r="P317" s="25">
        <v>6990</v>
      </c>
      <c r="Q317" s="25" t="s">
        <v>319</v>
      </c>
      <c r="R317" s="63">
        <v>0.05</v>
      </c>
      <c r="T317" s="36">
        <v>315</v>
      </c>
      <c r="U317" s="36">
        <v>6969</v>
      </c>
      <c r="V317" s="36">
        <v>6969</v>
      </c>
      <c r="W317" s="36" t="s">
        <v>314</v>
      </c>
      <c r="X317" s="38">
        <v>3.7999999999999999E-2</v>
      </c>
    </row>
    <row r="318" spans="2:24" x14ac:dyDescent="0.2">
      <c r="B318" s="36">
        <f t="shared" si="24"/>
        <v>316</v>
      </c>
      <c r="C318" s="36">
        <f t="shared" si="25"/>
        <v>6961</v>
      </c>
      <c r="D318" s="36">
        <f t="shared" si="26"/>
        <v>6961</v>
      </c>
      <c r="E318" s="36" t="str">
        <f t="shared" si="27"/>
        <v>Western Dubuque Co</v>
      </c>
      <c r="F318" s="38">
        <f t="shared" si="28"/>
        <v>4.1000000000000002E-2</v>
      </c>
      <c r="H318">
        <f t="shared" si="29"/>
        <v>6961</v>
      </c>
      <c r="I318">
        <f t="shared" si="29"/>
        <v>6961</v>
      </c>
      <c r="N318" s="67">
        <v>316</v>
      </c>
      <c r="O318" s="25">
        <v>6961</v>
      </c>
      <c r="P318" s="25">
        <v>6961</v>
      </c>
      <c r="Q318" s="25" t="s">
        <v>764</v>
      </c>
      <c r="R318" s="63">
        <v>4.1000000000000002E-2</v>
      </c>
      <c r="T318" s="36">
        <v>316</v>
      </c>
      <c r="U318" s="36">
        <v>6975</v>
      </c>
      <c r="V318" s="36">
        <v>6975</v>
      </c>
      <c r="W318" s="36" t="s">
        <v>315</v>
      </c>
      <c r="X318" s="38">
        <v>3.5999999999999997E-2</v>
      </c>
    </row>
    <row r="319" spans="2:24" x14ac:dyDescent="0.2">
      <c r="B319" s="36">
        <f t="shared" si="24"/>
        <v>317</v>
      </c>
      <c r="C319" s="36">
        <f t="shared" si="25"/>
        <v>6992</v>
      </c>
      <c r="D319" s="36">
        <f t="shared" si="26"/>
        <v>6992</v>
      </c>
      <c r="E319" s="36" t="str">
        <f t="shared" si="27"/>
        <v>Westwood</v>
      </c>
      <c r="F319" s="38">
        <f t="shared" si="28"/>
        <v>0.05</v>
      </c>
      <c r="H319">
        <f t="shared" si="29"/>
        <v>6992</v>
      </c>
      <c r="I319">
        <f t="shared" si="29"/>
        <v>6992</v>
      </c>
      <c r="N319" s="67">
        <v>317</v>
      </c>
      <c r="O319" s="25">
        <v>6992</v>
      </c>
      <c r="P319" s="25">
        <v>6992</v>
      </c>
      <c r="Q319" s="25" t="s">
        <v>320</v>
      </c>
      <c r="R319" s="63">
        <v>0.05</v>
      </c>
      <c r="T319" s="36">
        <v>317</v>
      </c>
      <c r="U319" s="36">
        <v>6983</v>
      </c>
      <c r="V319" s="36">
        <v>6983</v>
      </c>
      <c r="W319" s="36" t="s">
        <v>316</v>
      </c>
      <c r="X319" s="38">
        <v>3.7999999999999999E-2</v>
      </c>
    </row>
    <row r="320" spans="2:24" x14ac:dyDescent="0.2">
      <c r="B320" s="36">
        <f t="shared" si="24"/>
        <v>318</v>
      </c>
      <c r="C320" s="36">
        <f t="shared" si="25"/>
        <v>7002</v>
      </c>
      <c r="D320" s="36">
        <f t="shared" si="26"/>
        <v>7002</v>
      </c>
      <c r="E320" s="36" t="str">
        <f t="shared" si="27"/>
        <v>Whiting</v>
      </c>
      <c r="F320" s="38">
        <f t="shared" si="28"/>
        <v>0.05</v>
      </c>
      <c r="H320">
        <f t="shared" si="29"/>
        <v>7002</v>
      </c>
      <c r="I320">
        <f t="shared" si="29"/>
        <v>7002</v>
      </c>
      <c r="N320" s="67">
        <v>318</v>
      </c>
      <c r="O320" s="25">
        <v>7002</v>
      </c>
      <c r="P320" s="25">
        <v>7002</v>
      </c>
      <c r="Q320" s="25" t="s">
        <v>321</v>
      </c>
      <c r="R320" s="63">
        <v>0.05</v>
      </c>
      <c r="T320" s="36">
        <v>318</v>
      </c>
      <c r="U320" s="36">
        <v>6985</v>
      </c>
      <c r="V320" s="36">
        <v>6985</v>
      </c>
      <c r="W320" s="36" t="s">
        <v>317</v>
      </c>
      <c r="X320" s="38">
        <v>2.5000000000000001E-2</v>
      </c>
    </row>
    <row r="321" spans="2:24" x14ac:dyDescent="0.2">
      <c r="B321" s="36">
        <f t="shared" si="24"/>
        <v>319</v>
      </c>
      <c r="C321" s="36">
        <f t="shared" si="25"/>
        <v>7029</v>
      </c>
      <c r="D321" s="36">
        <f t="shared" si="26"/>
        <v>7029</v>
      </c>
      <c r="E321" s="36" t="str">
        <f t="shared" si="27"/>
        <v>Williamsburg</v>
      </c>
      <c r="F321" s="38">
        <f t="shared" si="28"/>
        <v>4.3999999999999997E-2</v>
      </c>
      <c r="H321">
        <f t="shared" si="29"/>
        <v>7029</v>
      </c>
      <c r="I321">
        <f t="shared" si="29"/>
        <v>7029</v>
      </c>
      <c r="N321" s="67">
        <v>319</v>
      </c>
      <c r="O321" s="25">
        <v>7029</v>
      </c>
      <c r="P321" s="25">
        <v>7029</v>
      </c>
      <c r="Q321" s="25" t="s">
        <v>322</v>
      </c>
      <c r="R321" s="63">
        <v>4.3999999999999997E-2</v>
      </c>
      <c r="T321" s="36">
        <v>319</v>
      </c>
      <c r="U321" s="36">
        <v>6987</v>
      </c>
      <c r="V321" s="36">
        <v>6987</v>
      </c>
      <c r="W321" s="36" t="s">
        <v>318</v>
      </c>
      <c r="X321" s="38">
        <v>3.6999999999999998E-2</v>
      </c>
    </row>
    <row r="322" spans="2:24" x14ac:dyDescent="0.2">
      <c r="B322" s="36">
        <f t="shared" si="24"/>
        <v>320</v>
      </c>
      <c r="C322" s="36">
        <f t="shared" si="25"/>
        <v>7038</v>
      </c>
      <c r="D322" s="36">
        <f t="shared" si="26"/>
        <v>7038</v>
      </c>
      <c r="E322" s="36" t="str">
        <f t="shared" si="27"/>
        <v>Wilton</v>
      </c>
      <c r="F322" s="38">
        <f t="shared" si="28"/>
        <v>0.05</v>
      </c>
      <c r="H322">
        <f t="shared" si="29"/>
        <v>7038</v>
      </c>
      <c r="I322">
        <f t="shared" si="29"/>
        <v>7038</v>
      </c>
      <c r="N322" s="67">
        <v>320</v>
      </c>
      <c r="O322" s="25">
        <v>7038</v>
      </c>
      <c r="P322" s="25">
        <v>7038</v>
      </c>
      <c r="Q322" s="25" t="s">
        <v>323</v>
      </c>
      <c r="R322" s="63">
        <v>0.05</v>
      </c>
      <c r="T322" s="36">
        <v>320</v>
      </c>
      <c r="U322" s="36">
        <v>6990</v>
      </c>
      <c r="V322" s="36">
        <v>6990</v>
      </c>
      <c r="W322" s="36" t="s">
        <v>319</v>
      </c>
      <c r="X322" s="38">
        <v>0.05</v>
      </c>
    </row>
    <row r="323" spans="2:24" x14ac:dyDescent="0.2">
      <c r="B323" s="36">
        <f t="shared" si="24"/>
        <v>321</v>
      </c>
      <c r="C323" s="36">
        <f t="shared" si="25"/>
        <v>7047</v>
      </c>
      <c r="D323" s="36">
        <f t="shared" si="26"/>
        <v>7047</v>
      </c>
      <c r="E323" s="36" t="str">
        <f t="shared" si="27"/>
        <v>Winfield-Mt Union</v>
      </c>
      <c r="F323" s="38">
        <f t="shared" si="28"/>
        <v>4.7E-2</v>
      </c>
      <c r="H323">
        <f t="shared" si="29"/>
        <v>7047</v>
      </c>
      <c r="I323">
        <f t="shared" si="29"/>
        <v>7047</v>
      </c>
      <c r="N323" s="67">
        <v>321</v>
      </c>
      <c r="O323" s="25">
        <v>7047</v>
      </c>
      <c r="P323" s="25">
        <v>7047</v>
      </c>
      <c r="Q323" s="25" t="s">
        <v>324</v>
      </c>
      <c r="R323" s="63">
        <v>4.7E-2</v>
      </c>
      <c r="T323" s="36">
        <v>321</v>
      </c>
      <c r="U323" s="36">
        <v>6961</v>
      </c>
      <c r="V323" s="36">
        <v>6961</v>
      </c>
      <c r="W323" s="36" t="s">
        <v>764</v>
      </c>
      <c r="X323" s="38">
        <v>4.1000000000000002E-2</v>
      </c>
    </row>
    <row r="324" spans="2:24" x14ac:dyDescent="0.2">
      <c r="B324" s="36">
        <f t="shared" ref="B324:B327" si="30">N324</f>
        <v>322</v>
      </c>
      <c r="C324" s="36">
        <f t="shared" ref="C324:C327" si="31">O324</f>
        <v>7056</v>
      </c>
      <c r="D324" s="36">
        <f t="shared" ref="D324:D327" si="32">P324</f>
        <v>7056</v>
      </c>
      <c r="E324" s="36" t="str">
        <f t="shared" ref="E324:E327" si="33">Q324</f>
        <v>Winterset</v>
      </c>
      <c r="F324" s="38">
        <f t="shared" ref="F324:F327" si="34">R324</f>
        <v>0.04</v>
      </c>
      <c r="H324">
        <f t="shared" ref="H324:I327" si="35">C324</f>
        <v>7056</v>
      </c>
      <c r="I324">
        <f t="shared" si="35"/>
        <v>7056</v>
      </c>
      <c r="N324" s="67">
        <v>322</v>
      </c>
      <c r="O324" s="25">
        <v>7056</v>
      </c>
      <c r="P324" s="25">
        <v>7056</v>
      </c>
      <c r="Q324" s="25" t="s">
        <v>325</v>
      </c>
      <c r="R324" s="63">
        <v>0.04</v>
      </c>
      <c r="T324" s="36">
        <v>322</v>
      </c>
      <c r="U324" s="36">
        <v>6992</v>
      </c>
      <c r="V324" s="36">
        <v>6992</v>
      </c>
      <c r="W324" s="36" t="s">
        <v>320</v>
      </c>
      <c r="X324" s="38">
        <v>0.05</v>
      </c>
    </row>
    <row r="325" spans="2:24" x14ac:dyDescent="0.2">
      <c r="B325" s="36">
        <f t="shared" si="30"/>
        <v>323</v>
      </c>
      <c r="C325" s="36">
        <f t="shared" si="31"/>
        <v>7092</v>
      </c>
      <c r="D325" s="36">
        <f t="shared" si="32"/>
        <v>7092</v>
      </c>
      <c r="E325" s="36" t="str">
        <f t="shared" si="33"/>
        <v>Woodbine</v>
      </c>
      <c r="F325" s="38">
        <f t="shared" si="34"/>
        <v>2.5000000000000001E-2</v>
      </c>
      <c r="H325">
        <f t="shared" si="35"/>
        <v>7092</v>
      </c>
      <c r="I325">
        <f t="shared" si="35"/>
        <v>7092</v>
      </c>
      <c r="N325" s="67">
        <v>323</v>
      </c>
      <c r="O325" s="25">
        <v>7092</v>
      </c>
      <c r="P325" s="25">
        <v>7092</v>
      </c>
      <c r="Q325" s="25" t="s">
        <v>327</v>
      </c>
      <c r="R325" s="63">
        <v>2.5000000000000001E-2</v>
      </c>
      <c r="T325" s="36">
        <v>323</v>
      </c>
      <c r="U325" s="36">
        <v>7002</v>
      </c>
      <c r="V325" s="36">
        <v>7002</v>
      </c>
      <c r="W325" s="36" t="s">
        <v>321</v>
      </c>
      <c r="X325" s="38">
        <v>0.05</v>
      </c>
    </row>
    <row r="326" spans="2:24" x14ac:dyDescent="0.2">
      <c r="B326" s="36">
        <f t="shared" si="30"/>
        <v>324</v>
      </c>
      <c r="C326" s="36">
        <f t="shared" si="31"/>
        <v>7098</v>
      </c>
      <c r="D326" s="36">
        <f t="shared" si="32"/>
        <v>7098</v>
      </c>
      <c r="E326" s="36" t="str">
        <f t="shared" si="33"/>
        <v>Woodbury Central</v>
      </c>
      <c r="F326" s="38">
        <f t="shared" si="34"/>
        <v>2.5999999999999999E-2</v>
      </c>
      <c r="H326">
        <f t="shared" si="35"/>
        <v>7098</v>
      </c>
      <c r="I326">
        <f t="shared" si="35"/>
        <v>7098</v>
      </c>
      <c r="N326" s="67">
        <v>324</v>
      </c>
      <c r="O326" s="25">
        <v>7098</v>
      </c>
      <c r="P326" s="25">
        <v>7098</v>
      </c>
      <c r="Q326" s="25" t="s">
        <v>328</v>
      </c>
      <c r="R326" s="63">
        <v>2.5999999999999999E-2</v>
      </c>
      <c r="T326" s="36">
        <v>324</v>
      </c>
      <c r="U326" s="36">
        <v>7029</v>
      </c>
      <c r="V326" s="36">
        <v>7029</v>
      </c>
      <c r="W326" s="36" t="s">
        <v>322</v>
      </c>
      <c r="X326" s="38">
        <v>4.3999999999999997E-2</v>
      </c>
    </row>
    <row r="327" spans="2:24" x14ac:dyDescent="0.2">
      <c r="B327" s="36">
        <f t="shared" si="30"/>
        <v>325</v>
      </c>
      <c r="C327" s="36">
        <f t="shared" si="31"/>
        <v>7110</v>
      </c>
      <c r="D327" s="36">
        <f t="shared" si="32"/>
        <v>7110</v>
      </c>
      <c r="E327" s="36" t="str">
        <f t="shared" si="33"/>
        <v>Woodward-Granger</v>
      </c>
      <c r="F327" s="38">
        <f t="shared" si="34"/>
        <v>3.6999999999999998E-2</v>
      </c>
      <c r="H327">
        <f t="shared" si="35"/>
        <v>7110</v>
      </c>
      <c r="I327">
        <f t="shared" si="35"/>
        <v>7110</v>
      </c>
      <c r="N327" s="67">
        <v>325</v>
      </c>
      <c r="O327" s="25">
        <v>7110</v>
      </c>
      <c r="P327" s="25">
        <v>7110</v>
      </c>
      <c r="Q327" s="25" t="s">
        <v>329</v>
      </c>
      <c r="R327" s="63">
        <v>3.6999999999999998E-2</v>
      </c>
      <c r="T327" s="36">
        <v>325</v>
      </c>
      <c r="U327" s="36">
        <v>7038</v>
      </c>
      <c r="V327" s="36">
        <v>7038</v>
      </c>
      <c r="W327" s="36" t="s">
        <v>323</v>
      </c>
      <c r="X327" s="38">
        <v>0.05</v>
      </c>
    </row>
    <row r="328" spans="2:24" x14ac:dyDescent="0.2">
      <c r="B328" s="36"/>
      <c r="C328" s="36"/>
      <c r="D328" s="36"/>
      <c r="E328" s="36"/>
      <c r="F328" s="38"/>
      <c r="N328" s="61"/>
      <c r="O328" s="62"/>
      <c r="P328" s="62"/>
      <c r="Q328" s="62"/>
      <c r="R328" s="63"/>
      <c r="T328" s="36">
        <v>326</v>
      </c>
      <c r="U328" s="36">
        <v>7047</v>
      </c>
      <c r="V328" s="36">
        <v>7047</v>
      </c>
      <c r="W328" s="36" t="s">
        <v>324</v>
      </c>
      <c r="X328" s="38">
        <v>4.7E-2</v>
      </c>
    </row>
    <row r="329" spans="2:24" x14ac:dyDescent="0.2">
      <c r="B329" s="36"/>
      <c r="C329" s="36"/>
      <c r="D329" s="36"/>
      <c r="E329" s="36"/>
      <c r="F329" s="38"/>
      <c r="N329" s="61"/>
      <c r="O329" s="62"/>
      <c r="P329" s="62"/>
      <c r="Q329" s="62"/>
      <c r="R329" s="63"/>
      <c r="T329" s="36">
        <v>327</v>
      </c>
      <c r="U329" s="36">
        <v>7056</v>
      </c>
      <c r="V329" s="36">
        <v>7056</v>
      </c>
      <c r="W329" s="36" t="s">
        <v>325</v>
      </c>
      <c r="X329" s="38">
        <v>0.04</v>
      </c>
    </row>
    <row r="330" spans="2:24" x14ac:dyDescent="0.2">
      <c r="B330" s="36"/>
      <c r="C330" s="36"/>
      <c r="D330" s="36"/>
      <c r="E330" s="36"/>
      <c r="F330" s="38"/>
      <c r="T330" s="36">
        <v>328</v>
      </c>
      <c r="U330" s="36">
        <v>7092</v>
      </c>
      <c r="V330" s="36">
        <v>7092</v>
      </c>
      <c r="W330" s="36" t="s">
        <v>327</v>
      </c>
      <c r="X330" s="38">
        <v>2.5000000000000001E-2</v>
      </c>
    </row>
    <row r="331" spans="2:24" x14ac:dyDescent="0.2">
      <c r="B331" s="36"/>
      <c r="C331" s="36"/>
      <c r="D331" s="36"/>
      <c r="E331" s="36"/>
      <c r="F331" s="38"/>
      <c r="T331" s="36">
        <v>329</v>
      </c>
      <c r="U331" s="36">
        <v>7098</v>
      </c>
      <c r="V331" s="36">
        <v>7098</v>
      </c>
      <c r="W331" s="36" t="s">
        <v>328</v>
      </c>
      <c r="X331" s="38">
        <v>2.5999999999999999E-2</v>
      </c>
    </row>
    <row r="332" spans="2:24" x14ac:dyDescent="0.2">
      <c r="B332" s="36"/>
      <c r="C332" s="36"/>
      <c r="D332" s="36"/>
      <c r="E332" s="36"/>
      <c r="F332" s="38"/>
      <c r="T332" s="36">
        <v>330</v>
      </c>
      <c r="U332" s="36">
        <v>7110</v>
      </c>
      <c r="V332" s="36">
        <v>7110</v>
      </c>
      <c r="W332" s="36" t="s">
        <v>329</v>
      </c>
      <c r="X332" s="38">
        <v>3.6999999999999998E-2</v>
      </c>
    </row>
    <row r="333" spans="2:24" x14ac:dyDescent="0.2">
      <c r="B333" s="37"/>
      <c r="C333" s="37"/>
      <c r="T333" s="37"/>
      <c r="U333" s="37"/>
    </row>
    <row r="334" spans="2:24" x14ac:dyDescent="0.2">
      <c r="B334" s="37"/>
      <c r="C334" s="37"/>
      <c r="T334" s="37"/>
      <c r="U334" s="37"/>
    </row>
    <row r="335" spans="2:24" x14ac:dyDescent="0.2">
      <c r="B335" s="37"/>
      <c r="C335" s="37"/>
      <c r="T335" s="37"/>
      <c r="U335" s="37"/>
    </row>
    <row r="336" spans="2:24" x14ac:dyDescent="0.2">
      <c r="B336" s="37"/>
      <c r="C336" s="37"/>
      <c r="T336" s="37"/>
      <c r="U336" s="37"/>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02"/>
  <sheetViews>
    <sheetView topLeftCell="A2312" workbookViewId="0">
      <selection activeCell="N2" sqref="N2"/>
    </sheetView>
  </sheetViews>
  <sheetFormatPr baseColWidth="10" defaultColWidth="8.83203125" defaultRowHeight="15" x14ac:dyDescent="0.2"/>
  <cols>
    <col min="3" max="5" width="9.1640625" bestFit="1" customWidth="1"/>
    <col min="7" max="9" width="9.1640625" bestFit="1" customWidth="1"/>
    <col min="10" max="10" width="12.5" bestFit="1" customWidth="1"/>
    <col min="11" max="11" width="9.1640625" bestFit="1" customWidth="1"/>
    <col min="12" max="12" width="11.33203125" bestFit="1" customWidth="1"/>
    <col min="13" max="13" width="10.1640625" bestFit="1" customWidth="1"/>
    <col min="14" max="15" width="9.1640625" bestFit="1" customWidth="1"/>
  </cols>
  <sheetData>
    <row r="1" spans="1:15" ht="16" thickBot="1" x14ac:dyDescent="0.25">
      <c r="A1" s="1">
        <v>1</v>
      </c>
      <c r="B1" s="1">
        <v>2</v>
      </c>
      <c r="C1" s="1">
        <v>3</v>
      </c>
      <c r="D1" s="1">
        <v>4</v>
      </c>
      <c r="E1" s="1">
        <v>5</v>
      </c>
      <c r="F1" s="1">
        <v>6</v>
      </c>
      <c r="G1" s="1">
        <v>7</v>
      </c>
      <c r="H1" s="1">
        <v>8</v>
      </c>
      <c r="I1" s="1">
        <v>9</v>
      </c>
      <c r="J1" s="1">
        <v>10</v>
      </c>
      <c r="K1" s="1">
        <v>11</v>
      </c>
      <c r="L1" s="1">
        <v>12</v>
      </c>
      <c r="M1" s="1">
        <v>13</v>
      </c>
      <c r="N1" s="1">
        <v>14</v>
      </c>
      <c r="O1" s="1">
        <v>15</v>
      </c>
    </row>
    <row r="2" spans="1:15" x14ac:dyDescent="0.2">
      <c r="A2" t="s">
        <v>774</v>
      </c>
      <c r="C2" s="69" t="s">
        <v>685</v>
      </c>
      <c r="D2" s="70" t="s">
        <v>686</v>
      </c>
      <c r="E2" s="70" t="s">
        <v>742</v>
      </c>
      <c r="F2" s="70" t="s">
        <v>741</v>
      </c>
      <c r="G2" s="70" t="s">
        <v>769</v>
      </c>
      <c r="H2" s="70" t="s">
        <v>770</v>
      </c>
      <c r="I2" s="70" t="s">
        <v>771</v>
      </c>
      <c r="J2" s="70" t="s">
        <v>687</v>
      </c>
      <c r="K2" s="70" t="s">
        <v>688</v>
      </c>
      <c r="L2" s="70" t="s">
        <v>703</v>
      </c>
      <c r="M2" s="70" t="s">
        <v>690</v>
      </c>
      <c r="N2" s="70" t="s">
        <v>772</v>
      </c>
      <c r="O2" s="70" t="s">
        <v>773</v>
      </c>
    </row>
    <row r="3" spans="1:15" x14ac:dyDescent="0.2">
      <c r="A3" t="str">
        <f>CONCATENATE(G3,"_",D3)</f>
        <v>2018_9</v>
      </c>
      <c r="C3" s="71">
        <v>1</v>
      </c>
      <c r="D3" s="72">
        <v>9</v>
      </c>
      <c r="E3" s="72">
        <v>9</v>
      </c>
      <c r="F3" s="72" t="s">
        <v>0</v>
      </c>
      <c r="G3" s="72">
        <v>2018</v>
      </c>
      <c r="H3" s="72">
        <v>0</v>
      </c>
      <c r="I3" s="72">
        <v>1</v>
      </c>
      <c r="J3" s="72">
        <v>364592971</v>
      </c>
      <c r="K3" s="72">
        <v>622.70000000000005</v>
      </c>
      <c r="L3" s="72">
        <v>4172713</v>
      </c>
      <c r="M3" s="72">
        <v>143988</v>
      </c>
      <c r="N3" s="72">
        <v>3.4507000000000003E-2</v>
      </c>
      <c r="O3" s="72">
        <v>0.39493</v>
      </c>
    </row>
    <row r="4" spans="1:15" x14ac:dyDescent="0.2">
      <c r="A4" t="str">
        <f t="shared" ref="A4:A67" si="0">CONCATENATE(G4,"_",D4)</f>
        <v>2018_441</v>
      </c>
      <c r="C4" s="71">
        <v>2</v>
      </c>
      <c r="D4" s="72">
        <v>441</v>
      </c>
      <c r="E4" s="72">
        <v>441</v>
      </c>
      <c r="F4" s="72" t="s">
        <v>736</v>
      </c>
      <c r="G4" s="72">
        <v>2018</v>
      </c>
      <c r="H4" s="72">
        <v>0</v>
      </c>
      <c r="I4" s="72">
        <v>1</v>
      </c>
      <c r="J4" s="72">
        <v>469566873</v>
      </c>
      <c r="K4" s="72">
        <v>778.4</v>
      </c>
      <c r="L4" s="72">
        <v>5165462</v>
      </c>
      <c r="M4" s="72">
        <v>173059</v>
      </c>
      <c r="N4" s="72">
        <v>3.3502999999999998E-2</v>
      </c>
      <c r="O4" s="72">
        <v>0.36854999999999999</v>
      </c>
    </row>
    <row r="5" spans="1:15" x14ac:dyDescent="0.2">
      <c r="A5" t="str">
        <f t="shared" si="0"/>
        <v>2018_18</v>
      </c>
      <c r="C5" s="71">
        <v>3</v>
      </c>
      <c r="D5" s="72">
        <v>18</v>
      </c>
      <c r="E5" s="72">
        <v>18</v>
      </c>
      <c r="F5" s="72" t="s">
        <v>8</v>
      </c>
      <c r="G5" s="72">
        <v>2018</v>
      </c>
      <c r="H5" s="72">
        <v>0</v>
      </c>
      <c r="I5" s="72">
        <v>1</v>
      </c>
      <c r="J5" s="72">
        <v>169062438</v>
      </c>
      <c r="K5" s="72">
        <v>300.2</v>
      </c>
      <c r="L5" s="72">
        <v>1978618</v>
      </c>
      <c r="M5" s="72">
        <v>56659</v>
      </c>
      <c r="N5" s="72">
        <v>2.8636000000000002E-2</v>
      </c>
      <c r="O5" s="72">
        <v>0.33513999999999999</v>
      </c>
    </row>
    <row r="6" spans="1:15" x14ac:dyDescent="0.2">
      <c r="A6" t="str">
        <f t="shared" si="0"/>
        <v>2018_27</v>
      </c>
      <c r="C6" s="71">
        <v>4</v>
      </c>
      <c r="D6" s="72">
        <v>27</v>
      </c>
      <c r="E6" s="72">
        <v>27</v>
      </c>
      <c r="F6" s="72" t="s">
        <v>743</v>
      </c>
      <c r="G6" s="72">
        <v>2018</v>
      </c>
      <c r="H6" s="72">
        <v>0</v>
      </c>
      <c r="I6" s="72">
        <v>1</v>
      </c>
      <c r="J6" s="72">
        <v>414611236</v>
      </c>
      <c r="K6" s="72">
        <v>1655.1</v>
      </c>
      <c r="L6" s="72">
        <v>10941866</v>
      </c>
      <c r="M6" s="72">
        <v>391926</v>
      </c>
      <c r="N6" s="72">
        <v>3.5818999999999997E-2</v>
      </c>
      <c r="O6" s="72">
        <v>0.94528999999999996</v>
      </c>
    </row>
    <row r="7" spans="1:15" x14ac:dyDescent="0.2">
      <c r="A7" t="str">
        <f t="shared" si="0"/>
        <v>2018_63</v>
      </c>
      <c r="C7" s="71">
        <v>5</v>
      </c>
      <c r="D7" s="72">
        <v>63</v>
      </c>
      <c r="E7" s="72">
        <v>63</v>
      </c>
      <c r="F7" s="72" t="s">
        <v>744</v>
      </c>
      <c r="G7" s="72">
        <v>2018</v>
      </c>
      <c r="H7" s="72">
        <v>0</v>
      </c>
      <c r="I7" s="72">
        <v>1</v>
      </c>
      <c r="J7" s="72">
        <v>173284347</v>
      </c>
      <c r="K7" s="72">
        <v>520.4</v>
      </c>
      <c r="L7" s="72">
        <v>3456497</v>
      </c>
      <c r="M7" s="72">
        <v>152086</v>
      </c>
      <c r="N7" s="72">
        <v>4.3999999999999997E-2</v>
      </c>
      <c r="O7" s="72">
        <v>0.87766999999999995</v>
      </c>
    </row>
    <row r="8" spans="1:15" x14ac:dyDescent="0.2">
      <c r="A8" t="str">
        <f t="shared" si="0"/>
        <v>2018_72</v>
      </c>
      <c r="C8" s="71">
        <v>6</v>
      </c>
      <c r="D8" s="72">
        <v>72</v>
      </c>
      <c r="E8" s="72">
        <v>72</v>
      </c>
      <c r="F8" s="72" t="s">
        <v>11</v>
      </c>
      <c r="G8" s="72">
        <v>2018</v>
      </c>
      <c r="H8" s="72">
        <v>0</v>
      </c>
      <c r="I8" s="72">
        <v>1</v>
      </c>
      <c r="J8" s="72">
        <v>144660974</v>
      </c>
      <c r="K8" s="72">
        <v>203.2</v>
      </c>
      <c r="L8" s="72">
        <v>1355750</v>
      </c>
      <c r="M8" s="72">
        <v>28666</v>
      </c>
      <c r="N8" s="72">
        <v>2.1144E-2</v>
      </c>
      <c r="O8" s="72">
        <v>0.19816</v>
      </c>
    </row>
    <row r="9" spans="1:15" x14ac:dyDescent="0.2">
      <c r="A9" t="str">
        <f t="shared" si="0"/>
        <v>2018_81</v>
      </c>
      <c r="C9" s="71">
        <v>7</v>
      </c>
      <c r="D9" s="72">
        <v>81</v>
      </c>
      <c r="E9" s="72">
        <v>81</v>
      </c>
      <c r="F9" s="72" t="s">
        <v>12</v>
      </c>
      <c r="G9" s="72">
        <v>2018</v>
      </c>
      <c r="H9" s="72">
        <v>0</v>
      </c>
      <c r="I9" s="72">
        <v>1</v>
      </c>
      <c r="J9" s="72">
        <v>265829001</v>
      </c>
      <c r="K9" s="72">
        <v>1215.8</v>
      </c>
      <c r="L9" s="72">
        <v>8013338</v>
      </c>
      <c r="M9" s="72">
        <v>382540</v>
      </c>
      <c r="N9" s="72">
        <v>4.7738000000000003E-2</v>
      </c>
      <c r="O9" s="72">
        <v>1.4390499999999999</v>
      </c>
    </row>
    <row r="10" spans="1:15" x14ac:dyDescent="0.2">
      <c r="A10" t="str">
        <f t="shared" si="0"/>
        <v>2018_99</v>
      </c>
      <c r="C10" s="71">
        <v>8</v>
      </c>
      <c r="D10" s="72">
        <v>99</v>
      </c>
      <c r="E10" s="72">
        <v>99</v>
      </c>
      <c r="F10" s="72" t="s">
        <v>13</v>
      </c>
      <c r="G10" s="72">
        <v>2018</v>
      </c>
      <c r="H10" s="72">
        <v>0</v>
      </c>
      <c r="I10" s="72">
        <v>1</v>
      </c>
      <c r="J10" s="72">
        <v>196745215</v>
      </c>
      <c r="K10" s="72">
        <v>515.29999999999995</v>
      </c>
      <c r="L10" s="72">
        <v>3396342</v>
      </c>
      <c r="M10" s="72">
        <v>169817</v>
      </c>
      <c r="N10" s="72">
        <v>0.05</v>
      </c>
      <c r="O10" s="72">
        <v>0.86312999999999995</v>
      </c>
    </row>
    <row r="11" spans="1:15" x14ac:dyDescent="0.2">
      <c r="A11" t="str">
        <f t="shared" si="0"/>
        <v>2018_108</v>
      </c>
      <c r="C11" s="71">
        <v>9</v>
      </c>
      <c r="D11" s="72">
        <v>108</v>
      </c>
      <c r="E11" s="72">
        <v>108</v>
      </c>
      <c r="F11" s="72" t="s">
        <v>14</v>
      </c>
      <c r="G11" s="72">
        <v>2018</v>
      </c>
      <c r="H11" s="72">
        <v>0</v>
      </c>
      <c r="I11" s="72">
        <v>1</v>
      </c>
      <c r="J11" s="72">
        <v>125829538</v>
      </c>
      <c r="K11" s="72">
        <v>281.5</v>
      </c>
      <c r="L11" s="72">
        <v>1855367</v>
      </c>
      <c r="M11" s="72">
        <v>92768</v>
      </c>
      <c r="N11" s="72">
        <v>0.05</v>
      </c>
      <c r="O11" s="72">
        <v>0.73724999999999996</v>
      </c>
    </row>
    <row r="12" spans="1:15" x14ac:dyDescent="0.2">
      <c r="A12" t="str">
        <f t="shared" si="0"/>
        <v>2018_126</v>
      </c>
      <c r="C12" s="71">
        <v>10</v>
      </c>
      <c r="D12" s="72">
        <v>126</v>
      </c>
      <c r="E12" s="72">
        <v>126</v>
      </c>
      <c r="F12" s="72" t="s">
        <v>15</v>
      </c>
      <c r="G12" s="72">
        <v>2018</v>
      </c>
      <c r="H12" s="72">
        <v>0</v>
      </c>
      <c r="I12" s="72">
        <v>2</v>
      </c>
      <c r="J12" s="72">
        <v>954764141</v>
      </c>
      <c r="K12" s="72">
        <v>1481.4</v>
      </c>
      <c r="L12" s="72">
        <v>9834591</v>
      </c>
      <c r="M12" s="72">
        <v>362602</v>
      </c>
      <c r="N12" s="72">
        <v>3.687E-2</v>
      </c>
      <c r="O12" s="72">
        <v>0.37978000000000001</v>
      </c>
    </row>
    <row r="13" spans="1:15" x14ac:dyDescent="0.2">
      <c r="A13" t="str">
        <f t="shared" si="0"/>
        <v>2018_135</v>
      </c>
      <c r="C13" s="71">
        <v>11</v>
      </c>
      <c r="D13" s="72">
        <v>135</v>
      </c>
      <c r="E13" s="72">
        <v>135</v>
      </c>
      <c r="F13" s="72" t="s">
        <v>16</v>
      </c>
      <c r="G13" s="72">
        <v>2018</v>
      </c>
      <c r="H13" s="72">
        <v>0</v>
      </c>
      <c r="I13" s="72">
        <v>1</v>
      </c>
      <c r="J13" s="72">
        <v>505583472</v>
      </c>
      <c r="K13" s="72">
        <v>1104.7</v>
      </c>
      <c r="L13" s="72">
        <v>7371663</v>
      </c>
      <c r="M13" s="72">
        <v>146122</v>
      </c>
      <c r="N13" s="72">
        <v>1.9821999999999999E-2</v>
      </c>
      <c r="O13" s="72">
        <v>0.28902</v>
      </c>
    </row>
    <row r="14" spans="1:15" x14ac:dyDescent="0.2">
      <c r="A14" t="str">
        <f t="shared" si="0"/>
        <v>2018_171</v>
      </c>
      <c r="C14" s="71">
        <v>12</v>
      </c>
      <c r="D14" s="72">
        <v>171</v>
      </c>
      <c r="E14" s="72">
        <v>171</v>
      </c>
      <c r="F14" s="72" t="s">
        <v>745</v>
      </c>
      <c r="G14" s="72">
        <v>2018</v>
      </c>
      <c r="H14" s="72">
        <v>0</v>
      </c>
      <c r="I14" s="72">
        <v>2</v>
      </c>
      <c r="J14" s="72">
        <v>400587932</v>
      </c>
      <c r="K14" s="72">
        <v>754.4</v>
      </c>
      <c r="L14" s="72">
        <v>4988136</v>
      </c>
      <c r="M14" s="72">
        <v>249407</v>
      </c>
      <c r="N14" s="72">
        <v>0.05</v>
      </c>
      <c r="O14" s="72">
        <v>0.62260000000000004</v>
      </c>
    </row>
    <row r="15" spans="1:15" x14ac:dyDescent="0.2">
      <c r="A15" t="str">
        <f t="shared" si="0"/>
        <v>2018_225</v>
      </c>
      <c r="C15" s="71">
        <v>13</v>
      </c>
      <c r="D15" s="72">
        <v>225</v>
      </c>
      <c r="E15" s="72">
        <v>225</v>
      </c>
      <c r="F15" s="72" t="s">
        <v>19</v>
      </c>
      <c r="G15" s="72">
        <v>2018</v>
      </c>
      <c r="H15" s="72">
        <v>0</v>
      </c>
      <c r="I15" s="72">
        <v>1</v>
      </c>
      <c r="J15" s="72">
        <v>2495295649</v>
      </c>
      <c r="K15" s="72">
        <v>4188</v>
      </c>
      <c r="L15" s="72">
        <v>27980028</v>
      </c>
      <c r="M15" s="72">
        <v>1399001</v>
      </c>
      <c r="N15" s="72">
        <v>0.05</v>
      </c>
      <c r="O15" s="72">
        <v>0.56066000000000005</v>
      </c>
    </row>
    <row r="16" spans="1:15" x14ac:dyDescent="0.2">
      <c r="A16" t="str">
        <f t="shared" si="0"/>
        <v>2018_234</v>
      </c>
      <c r="C16" s="71">
        <v>14</v>
      </c>
      <c r="D16" s="72">
        <v>234</v>
      </c>
      <c r="E16" s="72">
        <v>234</v>
      </c>
      <c r="F16" s="72" t="s">
        <v>20</v>
      </c>
      <c r="G16" s="72">
        <v>2018</v>
      </c>
      <c r="H16" s="72">
        <v>0</v>
      </c>
      <c r="I16" s="72">
        <v>1</v>
      </c>
      <c r="J16" s="72">
        <v>376584844</v>
      </c>
      <c r="K16" s="72">
        <v>1258.3</v>
      </c>
      <c r="L16" s="72">
        <v>8314846</v>
      </c>
      <c r="M16" s="72">
        <v>171162</v>
      </c>
      <c r="N16" s="72">
        <v>2.0584999999999999E-2</v>
      </c>
      <c r="O16" s="72">
        <v>0.45451000000000003</v>
      </c>
    </row>
    <row r="17" spans="1:15" x14ac:dyDescent="0.2">
      <c r="A17" t="str">
        <f t="shared" si="0"/>
        <v>2018_243</v>
      </c>
      <c r="C17" s="71">
        <v>15</v>
      </c>
      <c r="D17" s="72">
        <v>243</v>
      </c>
      <c r="E17" s="72">
        <v>243</v>
      </c>
      <c r="F17" s="72" t="s">
        <v>21</v>
      </c>
      <c r="G17" s="72">
        <v>2018</v>
      </c>
      <c r="H17" s="72">
        <v>0</v>
      </c>
      <c r="I17" s="72">
        <v>1</v>
      </c>
      <c r="J17" s="72">
        <v>107789570</v>
      </c>
      <c r="K17" s="72">
        <v>234.3</v>
      </c>
      <c r="L17" s="72">
        <v>1559501</v>
      </c>
      <c r="M17" s="72">
        <v>26405</v>
      </c>
      <c r="N17" s="72">
        <v>1.6931999999999999E-2</v>
      </c>
      <c r="O17" s="72">
        <v>0.24496999999999999</v>
      </c>
    </row>
    <row r="18" spans="1:15" x14ac:dyDescent="0.2">
      <c r="A18" t="str">
        <f t="shared" si="0"/>
        <v>2018_261</v>
      </c>
      <c r="C18" s="71">
        <v>16</v>
      </c>
      <c r="D18" s="72">
        <v>261</v>
      </c>
      <c r="E18" s="72">
        <v>261</v>
      </c>
      <c r="F18" s="72" t="s">
        <v>22</v>
      </c>
      <c r="G18" s="72">
        <v>2018</v>
      </c>
      <c r="H18" s="72">
        <v>0</v>
      </c>
      <c r="I18" s="72">
        <v>1</v>
      </c>
      <c r="J18" s="72">
        <v>3121075653</v>
      </c>
      <c r="K18" s="72">
        <v>11193.3</v>
      </c>
      <c r="L18" s="72">
        <v>73775040</v>
      </c>
      <c r="M18" s="72">
        <v>2102589</v>
      </c>
      <c r="N18" s="72">
        <v>2.8500000000000001E-2</v>
      </c>
      <c r="O18" s="72">
        <v>0.67366999999999999</v>
      </c>
    </row>
    <row r="19" spans="1:15" x14ac:dyDescent="0.2">
      <c r="A19" t="str">
        <f t="shared" si="0"/>
        <v>2018_279</v>
      </c>
      <c r="C19" s="71">
        <v>17</v>
      </c>
      <c r="D19" s="72">
        <v>279</v>
      </c>
      <c r="E19" s="72">
        <v>279</v>
      </c>
      <c r="F19" s="72" t="s">
        <v>23</v>
      </c>
      <c r="G19" s="72">
        <v>2018</v>
      </c>
      <c r="H19" s="72">
        <v>0</v>
      </c>
      <c r="I19" s="72">
        <v>1</v>
      </c>
      <c r="J19" s="72">
        <v>282520586</v>
      </c>
      <c r="K19" s="72">
        <v>847.2</v>
      </c>
      <c r="L19" s="72">
        <v>5583895</v>
      </c>
      <c r="M19" s="72">
        <v>257545</v>
      </c>
      <c r="N19" s="72">
        <v>4.6122999999999997E-2</v>
      </c>
      <c r="O19" s="72">
        <v>0.91159999999999997</v>
      </c>
    </row>
    <row r="20" spans="1:15" x14ac:dyDescent="0.2">
      <c r="A20" t="str">
        <f t="shared" si="0"/>
        <v>2018_355</v>
      </c>
      <c r="C20" s="71">
        <v>18</v>
      </c>
      <c r="D20" s="72">
        <v>355</v>
      </c>
      <c r="E20" s="72">
        <v>355</v>
      </c>
      <c r="F20" s="72" t="s">
        <v>24</v>
      </c>
      <c r="G20" s="72">
        <v>2018</v>
      </c>
      <c r="H20" s="72">
        <v>0</v>
      </c>
      <c r="I20" s="72">
        <v>1</v>
      </c>
      <c r="J20" s="72">
        <v>237786172</v>
      </c>
      <c r="K20" s="72">
        <v>286</v>
      </c>
      <c r="L20" s="72">
        <v>1885026</v>
      </c>
      <c r="M20" s="72">
        <v>94251</v>
      </c>
      <c r="N20" s="72">
        <v>0.05</v>
      </c>
      <c r="O20" s="72">
        <v>0.39637</v>
      </c>
    </row>
    <row r="21" spans="1:15" x14ac:dyDescent="0.2">
      <c r="A21" t="str">
        <f t="shared" si="0"/>
        <v>2018_387</v>
      </c>
      <c r="C21" s="71">
        <v>19</v>
      </c>
      <c r="D21" s="72">
        <v>387</v>
      </c>
      <c r="E21" s="72">
        <v>387</v>
      </c>
      <c r="F21" s="72" t="s">
        <v>25</v>
      </c>
      <c r="G21" s="72">
        <v>2018</v>
      </c>
      <c r="H21" s="72">
        <v>0</v>
      </c>
      <c r="I21" s="72">
        <v>1</v>
      </c>
      <c r="J21" s="72">
        <v>450049122</v>
      </c>
      <c r="K21" s="72">
        <v>1384.7</v>
      </c>
      <c r="L21" s="72">
        <v>9132097</v>
      </c>
      <c r="M21" s="72">
        <v>456397</v>
      </c>
      <c r="N21" s="72">
        <v>4.9977000000000001E-2</v>
      </c>
      <c r="O21" s="72">
        <v>1.0141</v>
      </c>
    </row>
    <row r="22" spans="1:15" x14ac:dyDescent="0.2">
      <c r="A22" t="str">
        <f t="shared" si="0"/>
        <v>2018_414</v>
      </c>
      <c r="C22" s="71">
        <v>20</v>
      </c>
      <c r="D22" s="72">
        <v>414</v>
      </c>
      <c r="E22" s="72">
        <v>414</v>
      </c>
      <c r="F22" s="72" t="s">
        <v>26</v>
      </c>
      <c r="G22" s="72">
        <v>2018</v>
      </c>
      <c r="H22" s="72">
        <v>0</v>
      </c>
      <c r="I22" s="72">
        <v>1</v>
      </c>
      <c r="J22" s="72">
        <v>225880899</v>
      </c>
      <c r="K22" s="72">
        <v>502.2</v>
      </c>
      <c r="L22" s="72">
        <v>3349674</v>
      </c>
      <c r="M22" s="72">
        <v>81701</v>
      </c>
      <c r="N22" s="72">
        <v>2.4390999999999999E-2</v>
      </c>
      <c r="O22" s="72">
        <v>0.36170000000000002</v>
      </c>
    </row>
    <row r="23" spans="1:15" x14ac:dyDescent="0.2">
      <c r="A23" t="str">
        <f t="shared" si="0"/>
        <v>2018_540</v>
      </c>
      <c r="C23" s="71">
        <v>21</v>
      </c>
      <c r="D23" s="72">
        <v>540</v>
      </c>
      <c r="E23" s="72">
        <v>540</v>
      </c>
      <c r="F23" s="72" t="s">
        <v>2</v>
      </c>
      <c r="G23" s="72">
        <v>2018</v>
      </c>
      <c r="H23" s="72">
        <v>0</v>
      </c>
      <c r="I23" s="72">
        <v>1</v>
      </c>
      <c r="J23" s="72">
        <v>249030932</v>
      </c>
      <c r="K23" s="72">
        <v>555.4</v>
      </c>
      <c r="L23" s="72">
        <v>3705629</v>
      </c>
      <c r="M23" s="72">
        <v>185281</v>
      </c>
      <c r="N23" s="72">
        <v>0.05</v>
      </c>
      <c r="O23" s="72">
        <v>0.74400999999999995</v>
      </c>
    </row>
    <row r="24" spans="1:15" x14ac:dyDescent="0.2">
      <c r="A24" t="str">
        <f t="shared" si="0"/>
        <v>2018_472</v>
      </c>
      <c r="C24" s="71">
        <v>22</v>
      </c>
      <c r="D24" s="72">
        <v>472</v>
      </c>
      <c r="E24" s="72">
        <v>472</v>
      </c>
      <c r="F24" s="72" t="s">
        <v>28</v>
      </c>
      <c r="G24" s="72">
        <v>2018</v>
      </c>
      <c r="H24" s="72">
        <v>0</v>
      </c>
      <c r="I24" s="72">
        <v>1</v>
      </c>
      <c r="J24" s="72">
        <v>293449029</v>
      </c>
      <c r="K24" s="72">
        <v>1604</v>
      </c>
      <c r="L24" s="72">
        <v>10571964</v>
      </c>
      <c r="M24" s="72">
        <v>433451</v>
      </c>
      <c r="N24" s="72">
        <v>4.1000000000000002E-2</v>
      </c>
      <c r="O24" s="72">
        <v>1.47709</v>
      </c>
    </row>
    <row r="25" spans="1:15" x14ac:dyDescent="0.2">
      <c r="A25" t="str">
        <f t="shared" si="0"/>
        <v>2018_513</v>
      </c>
      <c r="C25" s="71">
        <v>23</v>
      </c>
      <c r="D25" s="72">
        <v>513</v>
      </c>
      <c r="E25" s="72">
        <v>513</v>
      </c>
      <c r="F25" s="72" t="s">
        <v>30</v>
      </c>
      <c r="G25" s="72">
        <v>2018</v>
      </c>
      <c r="H25" s="72">
        <v>0</v>
      </c>
      <c r="I25" s="72">
        <v>1</v>
      </c>
      <c r="J25" s="72">
        <v>91439836</v>
      </c>
      <c r="K25" s="72">
        <v>328.8</v>
      </c>
      <c r="L25" s="72">
        <v>2167121</v>
      </c>
      <c r="M25" s="72">
        <v>76969</v>
      </c>
      <c r="N25" s="72">
        <v>3.5517E-2</v>
      </c>
      <c r="O25" s="72">
        <v>0.84174000000000004</v>
      </c>
    </row>
    <row r="26" spans="1:15" x14ac:dyDescent="0.2">
      <c r="A26" t="str">
        <f t="shared" si="0"/>
        <v>2018_549</v>
      </c>
      <c r="C26" s="71">
        <v>24</v>
      </c>
      <c r="D26" s="72">
        <v>549</v>
      </c>
      <c r="E26" s="72">
        <v>549</v>
      </c>
      <c r="F26" s="72" t="s">
        <v>31</v>
      </c>
      <c r="G26" s="72">
        <v>2018</v>
      </c>
      <c r="H26" s="72">
        <v>0</v>
      </c>
      <c r="I26" s="72">
        <v>1</v>
      </c>
      <c r="J26" s="72">
        <v>191012099</v>
      </c>
      <c r="K26" s="72">
        <v>445</v>
      </c>
      <c r="L26" s="72">
        <v>2932995</v>
      </c>
      <c r="M26" s="72">
        <v>120253</v>
      </c>
      <c r="N26" s="72">
        <v>4.1000000000000002E-2</v>
      </c>
      <c r="O26" s="72">
        <v>0.62956000000000001</v>
      </c>
    </row>
    <row r="27" spans="1:15" x14ac:dyDescent="0.2">
      <c r="A27" t="str">
        <f t="shared" si="0"/>
        <v>2018_576</v>
      </c>
      <c r="C27" s="71">
        <v>25</v>
      </c>
      <c r="D27" s="72">
        <v>576</v>
      </c>
      <c r="E27" s="72">
        <v>576</v>
      </c>
      <c r="F27" s="72" t="s">
        <v>32</v>
      </c>
      <c r="G27" s="72">
        <v>2018</v>
      </c>
      <c r="H27" s="72">
        <v>0</v>
      </c>
      <c r="I27" s="72">
        <v>1</v>
      </c>
      <c r="J27" s="72">
        <v>150845432</v>
      </c>
      <c r="K27" s="72">
        <v>531.4</v>
      </c>
      <c r="L27" s="72">
        <v>3504583</v>
      </c>
      <c r="M27" s="72">
        <v>27481</v>
      </c>
      <c r="N27" s="72">
        <v>7.8410000000000007E-3</v>
      </c>
      <c r="O27" s="72">
        <v>0.18218000000000001</v>
      </c>
    </row>
    <row r="28" spans="1:15" x14ac:dyDescent="0.2">
      <c r="A28" t="str">
        <f t="shared" si="0"/>
        <v>2018_585</v>
      </c>
      <c r="C28" s="71">
        <v>26</v>
      </c>
      <c r="D28" s="72">
        <v>585</v>
      </c>
      <c r="E28" s="72">
        <v>585</v>
      </c>
      <c r="F28" s="72" t="s">
        <v>33</v>
      </c>
      <c r="G28" s="72">
        <v>2018</v>
      </c>
      <c r="H28" s="72">
        <v>0</v>
      </c>
      <c r="I28" s="72">
        <v>1</v>
      </c>
      <c r="J28" s="72">
        <v>239733065</v>
      </c>
      <c r="K28" s="72">
        <v>574.20000000000005</v>
      </c>
      <c r="L28" s="72">
        <v>3817282</v>
      </c>
      <c r="M28" s="72">
        <v>135007</v>
      </c>
      <c r="N28" s="72">
        <v>3.5367000000000003E-2</v>
      </c>
      <c r="O28" s="72">
        <v>0.56315999999999999</v>
      </c>
    </row>
    <row r="29" spans="1:15" x14ac:dyDescent="0.2">
      <c r="A29" t="str">
        <f t="shared" si="0"/>
        <v>2018_594</v>
      </c>
      <c r="C29" s="71">
        <v>27</v>
      </c>
      <c r="D29" s="72">
        <v>594</v>
      </c>
      <c r="E29" s="72">
        <v>594</v>
      </c>
      <c r="F29" s="72" t="s">
        <v>34</v>
      </c>
      <c r="G29" s="72">
        <v>2018</v>
      </c>
      <c r="H29" s="72">
        <v>0</v>
      </c>
      <c r="I29" s="72">
        <v>1</v>
      </c>
      <c r="J29" s="72">
        <v>281741591</v>
      </c>
      <c r="K29" s="72">
        <v>812.2</v>
      </c>
      <c r="L29" s="72">
        <v>5357271</v>
      </c>
      <c r="M29" s="72">
        <v>214291</v>
      </c>
      <c r="N29" s="72">
        <v>0.04</v>
      </c>
      <c r="O29" s="72">
        <v>0.76058999999999999</v>
      </c>
    </row>
    <row r="30" spans="1:15" x14ac:dyDescent="0.2">
      <c r="A30" t="str">
        <f t="shared" si="0"/>
        <v>2018_603</v>
      </c>
      <c r="C30" s="71">
        <v>28</v>
      </c>
      <c r="D30" s="72">
        <v>603</v>
      </c>
      <c r="E30" s="72">
        <v>603</v>
      </c>
      <c r="F30" s="72" t="s">
        <v>35</v>
      </c>
      <c r="G30" s="72">
        <v>2018</v>
      </c>
      <c r="H30" s="72">
        <v>0</v>
      </c>
      <c r="I30" s="72">
        <v>1</v>
      </c>
      <c r="J30" s="72">
        <v>104752743</v>
      </c>
      <c r="K30" s="72">
        <v>186</v>
      </c>
      <c r="L30" s="72">
        <v>1250292</v>
      </c>
      <c r="M30" s="72">
        <v>2747</v>
      </c>
      <c r="N30" s="72">
        <v>2.1970000000000002E-3</v>
      </c>
      <c r="O30" s="72">
        <v>2.622E-2</v>
      </c>
    </row>
    <row r="31" spans="1:15" x14ac:dyDescent="0.2">
      <c r="A31" t="str">
        <f t="shared" si="0"/>
        <v>2018_609</v>
      </c>
      <c r="C31" s="71">
        <v>29</v>
      </c>
      <c r="D31" s="72">
        <v>609</v>
      </c>
      <c r="E31" s="72">
        <v>609</v>
      </c>
      <c r="F31" s="72" t="s">
        <v>36</v>
      </c>
      <c r="G31" s="72">
        <v>2018</v>
      </c>
      <c r="H31" s="72">
        <v>0</v>
      </c>
      <c r="I31" s="72">
        <v>1</v>
      </c>
      <c r="J31" s="72">
        <v>602702101</v>
      </c>
      <c r="K31" s="72">
        <v>1514.8</v>
      </c>
      <c r="L31" s="72">
        <v>10082509</v>
      </c>
      <c r="M31" s="72">
        <v>93018</v>
      </c>
      <c r="N31" s="72">
        <v>9.2259999999999998E-3</v>
      </c>
      <c r="O31" s="72">
        <v>0.15432999999999999</v>
      </c>
    </row>
    <row r="32" spans="1:15" x14ac:dyDescent="0.2">
      <c r="A32" t="str">
        <f t="shared" si="0"/>
        <v>2018_621</v>
      </c>
      <c r="C32" s="71">
        <v>30</v>
      </c>
      <c r="D32" s="72">
        <v>621</v>
      </c>
      <c r="E32" s="72">
        <v>621</v>
      </c>
      <c r="F32" s="72" t="s">
        <v>37</v>
      </c>
      <c r="G32" s="72">
        <v>2018</v>
      </c>
      <c r="H32" s="72">
        <v>0</v>
      </c>
      <c r="I32" s="72">
        <v>1</v>
      </c>
      <c r="J32" s="72">
        <v>1397622096</v>
      </c>
      <c r="K32" s="72">
        <v>4134.1000000000004</v>
      </c>
      <c r="L32" s="72">
        <v>27553777</v>
      </c>
      <c r="M32" s="72">
        <v>1263748</v>
      </c>
      <c r="N32" s="72">
        <v>4.5865000000000003E-2</v>
      </c>
      <c r="O32" s="72">
        <v>0.90420999999999996</v>
      </c>
    </row>
    <row r="33" spans="1:15" x14ac:dyDescent="0.2">
      <c r="A33" t="str">
        <f t="shared" si="0"/>
        <v>2018_720</v>
      </c>
      <c r="C33" s="71">
        <v>31</v>
      </c>
      <c r="D33" s="72">
        <v>720</v>
      </c>
      <c r="E33" s="72">
        <v>720</v>
      </c>
      <c r="F33" s="72" t="s">
        <v>38</v>
      </c>
      <c r="G33" s="72">
        <v>2018</v>
      </c>
      <c r="H33" s="72">
        <v>0</v>
      </c>
      <c r="I33" s="72">
        <v>1</v>
      </c>
      <c r="J33" s="72">
        <v>330550282</v>
      </c>
      <c r="K33" s="72">
        <v>1916.2</v>
      </c>
      <c r="L33" s="72">
        <v>12629674</v>
      </c>
      <c r="M33" s="72">
        <v>251808</v>
      </c>
      <c r="N33" s="72">
        <v>1.9938000000000001E-2</v>
      </c>
      <c r="O33" s="72">
        <v>0.76178000000000001</v>
      </c>
    </row>
    <row r="34" spans="1:15" x14ac:dyDescent="0.2">
      <c r="A34" t="str">
        <f t="shared" si="0"/>
        <v>2018_729</v>
      </c>
      <c r="C34" s="71">
        <v>32</v>
      </c>
      <c r="D34" s="72">
        <v>729</v>
      </c>
      <c r="E34" s="72">
        <v>729</v>
      </c>
      <c r="F34" s="72" t="s">
        <v>39</v>
      </c>
      <c r="G34" s="72">
        <v>2018</v>
      </c>
      <c r="H34" s="72">
        <v>0</v>
      </c>
      <c r="I34" s="72">
        <v>1</v>
      </c>
      <c r="J34" s="72">
        <v>498679787</v>
      </c>
      <c r="K34" s="72">
        <v>2048.4</v>
      </c>
      <c r="L34" s="72">
        <v>13501004</v>
      </c>
      <c r="M34" s="72">
        <v>675050</v>
      </c>
      <c r="N34" s="72">
        <v>0.05</v>
      </c>
      <c r="O34" s="72">
        <v>1.3536699999999999</v>
      </c>
    </row>
    <row r="35" spans="1:15" x14ac:dyDescent="0.2">
      <c r="A35" t="str">
        <f t="shared" si="0"/>
        <v>2018_747</v>
      </c>
      <c r="C35" s="71">
        <v>33</v>
      </c>
      <c r="D35" s="72">
        <v>747</v>
      </c>
      <c r="E35" s="72">
        <v>747</v>
      </c>
      <c r="F35" s="72" t="s">
        <v>40</v>
      </c>
      <c r="G35" s="72">
        <v>2018</v>
      </c>
      <c r="H35" s="72">
        <v>0</v>
      </c>
      <c r="I35" s="72">
        <v>1</v>
      </c>
      <c r="J35" s="72">
        <v>231455583</v>
      </c>
      <c r="K35" s="72">
        <v>603.79999999999995</v>
      </c>
      <c r="L35" s="72">
        <v>3979646</v>
      </c>
      <c r="M35" s="72">
        <v>127349</v>
      </c>
      <c r="N35" s="72">
        <v>3.2000000000000001E-2</v>
      </c>
      <c r="O35" s="72">
        <v>0.55020999999999998</v>
      </c>
    </row>
    <row r="36" spans="1:15" x14ac:dyDescent="0.2">
      <c r="A36" t="str">
        <f t="shared" si="0"/>
        <v>2018_1917</v>
      </c>
      <c r="C36" s="71">
        <v>34</v>
      </c>
      <c r="D36" s="72">
        <v>1917</v>
      </c>
      <c r="E36" s="72">
        <v>1917</v>
      </c>
      <c r="F36" s="72" t="s">
        <v>94</v>
      </c>
      <c r="G36" s="72">
        <v>2018</v>
      </c>
      <c r="H36" s="72">
        <v>0</v>
      </c>
      <c r="I36" s="72">
        <v>1</v>
      </c>
      <c r="J36" s="72">
        <v>198184245</v>
      </c>
      <c r="K36" s="72">
        <v>415.7</v>
      </c>
      <c r="L36" s="72">
        <v>2743204</v>
      </c>
      <c r="M36" s="72">
        <v>68580</v>
      </c>
      <c r="N36" s="72">
        <v>2.5000000000000001E-2</v>
      </c>
      <c r="O36" s="72">
        <v>0.34604000000000001</v>
      </c>
    </row>
    <row r="37" spans="1:15" x14ac:dyDescent="0.2">
      <c r="A37" t="str">
        <f t="shared" si="0"/>
        <v>2018_846</v>
      </c>
      <c r="C37" s="71">
        <v>35</v>
      </c>
      <c r="D37" s="72">
        <v>846</v>
      </c>
      <c r="E37" s="72">
        <v>846</v>
      </c>
      <c r="F37" s="72" t="s">
        <v>42</v>
      </c>
      <c r="G37" s="72">
        <v>2018</v>
      </c>
      <c r="H37" s="72">
        <v>0</v>
      </c>
      <c r="I37" s="72">
        <v>1</v>
      </c>
      <c r="J37" s="72">
        <v>219267531</v>
      </c>
      <c r="K37" s="72">
        <v>527.1</v>
      </c>
      <c r="L37" s="72">
        <v>3482023</v>
      </c>
      <c r="M37" s="72">
        <v>110549</v>
      </c>
      <c r="N37" s="72">
        <v>3.1747999999999998E-2</v>
      </c>
      <c r="O37" s="72">
        <v>0.50417000000000001</v>
      </c>
    </row>
    <row r="38" spans="1:15" x14ac:dyDescent="0.2">
      <c r="A38" t="str">
        <f t="shared" si="0"/>
        <v>2018_882</v>
      </c>
      <c r="C38" s="71">
        <v>36</v>
      </c>
      <c r="D38" s="72">
        <v>882</v>
      </c>
      <c r="E38" s="72">
        <v>882</v>
      </c>
      <c r="F38" s="72" t="s">
        <v>44</v>
      </c>
      <c r="G38" s="72">
        <v>2018</v>
      </c>
      <c r="H38" s="72">
        <v>0</v>
      </c>
      <c r="I38" s="72">
        <v>1</v>
      </c>
      <c r="J38" s="72">
        <v>916866002</v>
      </c>
      <c r="K38" s="72">
        <v>4422.7</v>
      </c>
      <c r="L38" s="72">
        <v>29150016</v>
      </c>
      <c r="M38" s="72">
        <v>933556</v>
      </c>
      <c r="N38" s="72">
        <v>3.2025999999999999E-2</v>
      </c>
      <c r="O38" s="72">
        <v>1.0182</v>
      </c>
    </row>
    <row r="39" spans="1:15" x14ac:dyDescent="0.2">
      <c r="A39" t="str">
        <f t="shared" si="0"/>
        <v>2018_916</v>
      </c>
      <c r="C39" s="71">
        <v>37</v>
      </c>
      <c r="D39" s="72">
        <v>916</v>
      </c>
      <c r="E39" s="72">
        <v>916</v>
      </c>
      <c r="F39" s="72" t="s">
        <v>3</v>
      </c>
      <c r="G39" s="72">
        <v>2018</v>
      </c>
      <c r="H39" s="72">
        <v>0</v>
      </c>
      <c r="I39" s="72">
        <v>1</v>
      </c>
      <c r="J39" s="72">
        <v>135612826</v>
      </c>
      <c r="K39" s="72">
        <v>261.2</v>
      </c>
      <c r="L39" s="72">
        <v>1765973</v>
      </c>
      <c r="M39" s="72">
        <v>52979</v>
      </c>
      <c r="N39" s="72">
        <v>0.03</v>
      </c>
      <c r="O39" s="72">
        <v>0.39066000000000001</v>
      </c>
    </row>
    <row r="40" spans="1:15" x14ac:dyDescent="0.2">
      <c r="A40" t="str">
        <f t="shared" si="0"/>
        <v>2018_914</v>
      </c>
      <c r="C40" s="71">
        <v>38</v>
      </c>
      <c r="D40" s="72">
        <v>914</v>
      </c>
      <c r="E40" s="72">
        <v>914</v>
      </c>
      <c r="F40" s="72" t="s">
        <v>45</v>
      </c>
      <c r="G40" s="72">
        <v>2018</v>
      </c>
      <c r="H40" s="72">
        <v>0</v>
      </c>
      <c r="I40" s="72">
        <v>1</v>
      </c>
      <c r="J40" s="72">
        <v>358302411</v>
      </c>
      <c r="K40" s="72">
        <v>488.4</v>
      </c>
      <c r="L40" s="72">
        <v>3243464</v>
      </c>
      <c r="M40" s="72">
        <v>69503</v>
      </c>
      <c r="N40" s="72">
        <v>2.1429E-2</v>
      </c>
      <c r="O40" s="72">
        <v>0.19398000000000001</v>
      </c>
    </row>
    <row r="41" spans="1:15" x14ac:dyDescent="0.2">
      <c r="A41" t="str">
        <f t="shared" si="0"/>
        <v>2018_918</v>
      </c>
      <c r="C41" s="71">
        <v>39</v>
      </c>
      <c r="D41" s="72">
        <v>918</v>
      </c>
      <c r="E41" s="72">
        <v>918</v>
      </c>
      <c r="F41" s="72" t="s">
        <v>46</v>
      </c>
      <c r="G41" s="72">
        <v>2018</v>
      </c>
      <c r="H41" s="72">
        <v>0</v>
      </c>
      <c r="I41" s="72">
        <v>1</v>
      </c>
      <c r="J41" s="72">
        <v>177367236</v>
      </c>
      <c r="K41" s="72">
        <v>448.7</v>
      </c>
      <c r="L41" s="72">
        <v>2983855</v>
      </c>
      <c r="M41" s="72">
        <v>0</v>
      </c>
      <c r="N41" s="72">
        <v>0</v>
      </c>
      <c r="O41" s="72">
        <v>0</v>
      </c>
    </row>
    <row r="42" spans="1:15" x14ac:dyDescent="0.2">
      <c r="A42" t="str">
        <f t="shared" si="0"/>
        <v>2018_936</v>
      </c>
      <c r="C42" s="71">
        <v>40</v>
      </c>
      <c r="D42" s="72">
        <v>936</v>
      </c>
      <c r="E42" s="72">
        <v>936</v>
      </c>
      <c r="F42" s="72" t="s">
        <v>47</v>
      </c>
      <c r="G42" s="72">
        <v>2018</v>
      </c>
      <c r="H42" s="72">
        <v>0</v>
      </c>
      <c r="I42" s="72">
        <v>1</v>
      </c>
      <c r="J42" s="72">
        <v>303141083</v>
      </c>
      <c r="K42" s="72">
        <v>861.2</v>
      </c>
      <c r="L42" s="72">
        <v>5676169</v>
      </c>
      <c r="M42" s="72">
        <v>141904</v>
      </c>
      <c r="N42" s="72">
        <v>2.5000000000000001E-2</v>
      </c>
      <c r="O42" s="72">
        <v>0.46811000000000003</v>
      </c>
    </row>
    <row r="43" spans="1:15" x14ac:dyDescent="0.2">
      <c r="A43" t="str">
        <f t="shared" si="0"/>
        <v>2018_977</v>
      </c>
      <c r="C43" s="71">
        <v>41</v>
      </c>
      <c r="D43" s="72">
        <v>977</v>
      </c>
      <c r="E43" s="72">
        <v>977</v>
      </c>
      <c r="F43" s="72" t="s">
        <v>48</v>
      </c>
      <c r="G43" s="72">
        <v>2018</v>
      </c>
      <c r="H43" s="72">
        <v>0</v>
      </c>
      <c r="I43" s="72">
        <v>1</v>
      </c>
      <c r="J43" s="72">
        <v>150837563</v>
      </c>
      <c r="K43" s="72">
        <v>567.9</v>
      </c>
      <c r="L43" s="72">
        <v>3743029</v>
      </c>
      <c r="M43" s="72">
        <v>142235</v>
      </c>
      <c r="N43" s="72">
        <v>3.7999999999999999E-2</v>
      </c>
      <c r="O43" s="72">
        <v>0.94296999999999997</v>
      </c>
    </row>
    <row r="44" spans="1:15" x14ac:dyDescent="0.2">
      <c r="A44" t="str">
        <f t="shared" si="0"/>
        <v>2018_981</v>
      </c>
      <c r="C44" s="71">
        <v>42</v>
      </c>
      <c r="D44" s="72">
        <v>981</v>
      </c>
      <c r="E44" s="72">
        <v>981</v>
      </c>
      <c r="F44" s="72" t="s">
        <v>49</v>
      </c>
      <c r="G44" s="72">
        <v>2018</v>
      </c>
      <c r="H44" s="72">
        <v>0</v>
      </c>
      <c r="I44" s="72">
        <v>1</v>
      </c>
      <c r="J44" s="72">
        <v>328721426</v>
      </c>
      <c r="K44" s="72">
        <v>1902.3</v>
      </c>
      <c r="L44" s="72">
        <v>12538059</v>
      </c>
      <c r="M44" s="72">
        <v>210000</v>
      </c>
      <c r="N44" s="72">
        <v>1.6749E-2</v>
      </c>
      <c r="O44" s="72">
        <v>0.63883999999999996</v>
      </c>
    </row>
    <row r="45" spans="1:15" x14ac:dyDescent="0.2">
      <c r="A45" t="str">
        <f t="shared" si="0"/>
        <v>2018_999</v>
      </c>
      <c r="C45" s="71">
        <v>43</v>
      </c>
      <c r="D45" s="72">
        <v>999</v>
      </c>
      <c r="E45" s="72">
        <v>999</v>
      </c>
      <c r="F45" s="72" t="s">
        <v>50</v>
      </c>
      <c r="G45" s="72">
        <v>2018</v>
      </c>
      <c r="H45" s="72">
        <v>0</v>
      </c>
      <c r="I45" s="72">
        <v>1</v>
      </c>
      <c r="J45" s="72">
        <v>919086664</v>
      </c>
      <c r="K45" s="72">
        <v>1678.9</v>
      </c>
      <c r="L45" s="72">
        <v>11065630</v>
      </c>
      <c r="M45" s="72">
        <v>287992</v>
      </c>
      <c r="N45" s="72">
        <v>2.6026000000000001E-2</v>
      </c>
      <c r="O45" s="72">
        <v>0.31335000000000002</v>
      </c>
    </row>
    <row r="46" spans="1:15" x14ac:dyDescent="0.2">
      <c r="A46" t="str">
        <f t="shared" si="0"/>
        <v>2018_1044</v>
      </c>
      <c r="C46" s="71">
        <v>44</v>
      </c>
      <c r="D46" s="72">
        <v>1044</v>
      </c>
      <c r="E46" s="72">
        <v>1044</v>
      </c>
      <c r="F46" s="72" t="s">
        <v>51</v>
      </c>
      <c r="G46" s="72">
        <v>2018</v>
      </c>
      <c r="H46" s="72">
        <v>0</v>
      </c>
      <c r="I46" s="72">
        <v>1</v>
      </c>
      <c r="J46" s="72">
        <v>1881942714</v>
      </c>
      <c r="K46" s="72">
        <v>5146.8</v>
      </c>
      <c r="L46" s="72">
        <v>33958586</v>
      </c>
      <c r="M46" s="72">
        <v>828149</v>
      </c>
      <c r="N46" s="72">
        <v>2.4386999999999999E-2</v>
      </c>
      <c r="O46" s="72">
        <v>0.44005</v>
      </c>
    </row>
    <row r="47" spans="1:15" x14ac:dyDescent="0.2">
      <c r="A47" t="str">
        <f t="shared" si="0"/>
        <v>2018_1053</v>
      </c>
      <c r="C47" s="71">
        <v>45</v>
      </c>
      <c r="D47" s="72">
        <v>1053</v>
      </c>
      <c r="E47" s="72">
        <v>1053</v>
      </c>
      <c r="F47" s="72" t="s">
        <v>52</v>
      </c>
      <c r="G47" s="72">
        <v>2018</v>
      </c>
      <c r="H47" s="72">
        <v>0</v>
      </c>
      <c r="I47" s="72">
        <v>1</v>
      </c>
      <c r="J47" s="72">
        <v>5331407952</v>
      </c>
      <c r="K47" s="72">
        <v>17091.7</v>
      </c>
      <c r="L47" s="72">
        <v>112651395</v>
      </c>
      <c r="M47" s="72">
        <v>5632570</v>
      </c>
      <c r="N47" s="72">
        <v>0.05</v>
      </c>
      <c r="O47" s="72">
        <v>1.0564899999999999</v>
      </c>
    </row>
    <row r="48" spans="1:15" x14ac:dyDescent="0.2">
      <c r="A48" t="str">
        <f t="shared" si="0"/>
        <v>2018_1062</v>
      </c>
      <c r="C48" s="71">
        <v>46</v>
      </c>
      <c r="D48" s="72">
        <v>1062</v>
      </c>
      <c r="E48" s="72">
        <v>1062</v>
      </c>
      <c r="F48" s="72" t="s">
        <v>53</v>
      </c>
      <c r="G48" s="72">
        <v>2018</v>
      </c>
      <c r="H48" s="72">
        <v>0</v>
      </c>
      <c r="I48" s="72">
        <v>1</v>
      </c>
      <c r="J48" s="72">
        <v>273749239</v>
      </c>
      <c r="K48" s="72">
        <v>1364.1</v>
      </c>
      <c r="L48" s="72">
        <v>8990783</v>
      </c>
      <c r="M48" s="72">
        <v>181641</v>
      </c>
      <c r="N48" s="72">
        <v>2.0202999999999999E-2</v>
      </c>
      <c r="O48" s="72">
        <v>0.66352999999999995</v>
      </c>
    </row>
    <row r="49" spans="1:15" x14ac:dyDescent="0.2">
      <c r="A49" t="str">
        <f t="shared" si="0"/>
        <v>2018_1071</v>
      </c>
      <c r="C49" s="71">
        <v>47</v>
      </c>
      <c r="D49" s="72">
        <v>1071</v>
      </c>
      <c r="E49" s="72">
        <v>1071</v>
      </c>
      <c r="F49" s="72" t="s">
        <v>54</v>
      </c>
      <c r="G49" s="72">
        <v>2018</v>
      </c>
      <c r="H49" s="72">
        <v>0</v>
      </c>
      <c r="I49" s="72">
        <v>1</v>
      </c>
      <c r="J49" s="72">
        <v>240028848</v>
      </c>
      <c r="K49" s="72">
        <v>1335.9</v>
      </c>
      <c r="L49" s="72">
        <v>8883735</v>
      </c>
      <c r="M49" s="72">
        <v>401512</v>
      </c>
      <c r="N49" s="72">
        <v>4.5196E-2</v>
      </c>
      <c r="O49" s="72">
        <v>1.6727700000000001</v>
      </c>
    </row>
    <row r="50" spans="1:15" x14ac:dyDescent="0.2">
      <c r="A50" t="str">
        <f t="shared" si="0"/>
        <v>2018_1089</v>
      </c>
      <c r="C50" s="71">
        <v>48</v>
      </c>
      <c r="D50" s="72">
        <v>1089</v>
      </c>
      <c r="E50" s="72">
        <v>1089</v>
      </c>
      <c r="F50" s="72" t="s">
        <v>57</v>
      </c>
      <c r="G50" s="72">
        <v>2018</v>
      </c>
      <c r="H50" s="72">
        <v>0</v>
      </c>
      <c r="I50" s="72">
        <v>1</v>
      </c>
      <c r="J50" s="72">
        <v>134319100</v>
      </c>
      <c r="K50" s="72">
        <v>478.8</v>
      </c>
      <c r="L50" s="72">
        <v>3184978</v>
      </c>
      <c r="M50" s="72">
        <v>27714</v>
      </c>
      <c r="N50" s="72">
        <v>8.7010000000000004E-3</v>
      </c>
      <c r="O50" s="72">
        <v>0.20633000000000001</v>
      </c>
    </row>
    <row r="51" spans="1:15" x14ac:dyDescent="0.2">
      <c r="A51" t="str">
        <f t="shared" si="0"/>
        <v>2018_1080</v>
      </c>
      <c r="C51" s="71">
        <v>49</v>
      </c>
      <c r="D51" s="72">
        <v>1080</v>
      </c>
      <c r="E51" s="72">
        <v>1080</v>
      </c>
      <c r="F51" s="72" t="s">
        <v>746</v>
      </c>
      <c r="G51" s="72">
        <v>2018</v>
      </c>
      <c r="H51" s="72">
        <v>0</v>
      </c>
      <c r="I51" s="72">
        <v>1</v>
      </c>
      <c r="J51" s="72">
        <v>184337774</v>
      </c>
      <c r="K51" s="72">
        <v>433.3</v>
      </c>
      <c r="L51" s="72">
        <v>2855880</v>
      </c>
      <c r="M51" s="72">
        <v>51165</v>
      </c>
      <c r="N51" s="72">
        <v>1.7916000000000001E-2</v>
      </c>
      <c r="O51" s="72">
        <v>0.27755999999999997</v>
      </c>
    </row>
    <row r="52" spans="1:15" x14ac:dyDescent="0.2">
      <c r="A52" t="str">
        <f t="shared" si="0"/>
        <v>2018_1082</v>
      </c>
      <c r="C52" s="71">
        <v>50</v>
      </c>
      <c r="D52" s="72">
        <v>1082</v>
      </c>
      <c r="E52" s="72">
        <v>1082</v>
      </c>
      <c r="F52" s="72" t="s">
        <v>737</v>
      </c>
      <c r="G52" s="72">
        <v>2018</v>
      </c>
      <c r="H52" s="72">
        <v>0</v>
      </c>
      <c r="I52" s="72">
        <v>1</v>
      </c>
      <c r="J52" s="72">
        <v>481982564</v>
      </c>
      <c r="K52" s="72">
        <v>1462.5</v>
      </c>
      <c r="L52" s="72">
        <v>9639338</v>
      </c>
      <c r="M52" s="72">
        <v>207260</v>
      </c>
      <c r="N52" s="72">
        <v>2.1500999999999999E-2</v>
      </c>
      <c r="O52" s="72">
        <v>0.43002000000000001</v>
      </c>
    </row>
    <row r="53" spans="1:15" x14ac:dyDescent="0.2">
      <c r="A53" t="str">
        <f t="shared" si="0"/>
        <v>2018_1093</v>
      </c>
      <c r="C53" s="71">
        <v>51</v>
      </c>
      <c r="D53" s="72">
        <v>1093</v>
      </c>
      <c r="E53" s="72">
        <v>1093</v>
      </c>
      <c r="F53" s="72" t="s">
        <v>58</v>
      </c>
      <c r="G53" s="72">
        <v>2018</v>
      </c>
      <c r="H53" s="72">
        <v>0</v>
      </c>
      <c r="I53" s="72">
        <v>1</v>
      </c>
      <c r="J53" s="72">
        <v>134878634</v>
      </c>
      <c r="K53" s="72">
        <v>650.79999999999995</v>
      </c>
      <c r="L53" s="72">
        <v>4289423</v>
      </c>
      <c r="M53" s="72">
        <v>55925</v>
      </c>
      <c r="N53" s="72">
        <v>1.3037999999999999E-2</v>
      </c>
      <c r="O53" s="72">
        <v>0.41463</v>
      </c>
    </row>
    <row r="54" spans="1:15" x14ac:dyDescent="0.2">
      <c r="A54" t="str">
        <f t="shared" si="0"/>
        <v>2018_1079</v>
      </c>
      <c r="C54" s="71">
        <v>52</v>
      </c>
      <c r="D54" s="72">
        <v>1079</v>
      </c>
      <c r="E54" s="72">
        <v>1079</v>
      </c>
      <c r="F54" s="72" t="s">
        <v>55</v>
      </c>
      <c r="G54" s="72">
        <v>2018</v>
      </c>
      <c r="H54" s="72">
        <v>0</v>
      </c>
      <c r="I54" s="72">
        <v>1</v>
      </c>
      <c r="J54" s="72">
        <v>243914177</v>
      </c>
      <c r="K54" s="72">
        <v>787.4</v>
      </c>
      <c r="L54" s="72">
        <v>5189753</v>
      </c>
      <c r="M54" s="72">
        <v>104934</v>
      </c>
      <c r="N54" s="72">
        <v>2.0219000000000001E-2</v>
      </c>
      <c r="O54" s="72">
        <v>0.43020999999999998</v>
      </c>
    </row>
    <row r="55" spans="1:15" x14ac:dyDescent="0.2">
      <c r="A55" t="str">
        <f t="shared" si="0"/>
        <v>2018_1095</v>
      </c>
      <c r="C55" s="71">
        <v>53</v>
      </c>
      <c r="D55" s="72">
        <v>1095</v>
      </c>
      <c r="E55" s="72">
        <v>1095</v>
      </c>
      <c r="F55" s="72" t="s">
        <v>59</v>
      </c>
      <c r="G55" s="72">
        <v>2018</v>
      </c>
      <c r="H55" s="72">
        <v>0</v>
      </c>
      <c r="I55" s="72">
        <v>1</v>
      </c>
      <c r="J55" s="72">
        <v>282305226</v>
      </c>
      <c r="K55" s="72">
        <v>751.4</v>
      </c>
      <c r="L55" s="72">
        <v>4952477</v>
      </c>
      <c r="M55" s="72">
        <v>227814</v>
      </c>
      <c r="N55" s="72">
        <v>4.5999999999999999E-2</v>
      </c>
      <c r="O55" s="72">
        <v>0.80698000000000003</v>
      </c>
    </row>
    <row r="56" spans="1:15" x14ac:dyDescent="0.2">
      <c r="A56" t="str">
        <f t="shared" si="0"/>
        <v>2018_4772</v>
      </c>
      <c r="C56" s="71">
        <v>54</v>
      </c>
      <c r="D56" s="72">
        <v>4772</v>
      </c>
      <c r="E56" s="72">
        <v>4772</v>
      </c>
      <c r="F56" s="72" t="s">
        <v>205</v>
      </c>
      <c r="G56" s="72">
        <v>2018</v>
      </c>
      <c r="H56" s="72">
        <v>0</v>
      </c>
      <c r="I56" s="72">
        <v>1</v>
      </c>
      <c r="J56" s="72">
        <v>355085929</v>
      </c>
      <c r="K56" s="72">
        <v>814.1</v>
      </c>
      <c r="L56" s="72">
        <v>5386900</v>
      </c>
      <c r="M56" s="72">
        <v>114899</v>
      </c>
      <c r="N56" s="72">
        <v>2.1329000000000001E-2</v>
      </c>
      <c r="O56" s="72">
        <v>0.32357999999999998</v>
      </c>
    </row>
    <row r="57" spans="1:15" x14ac:dyDescent="0.2">
      <c r="A57" t="str">
        <f t="shared" si="0"/>
        <v>2018_1107</v>
      </c>
      <c r="C57" s="71">
        <v>55</v>
      </c>
      <c r="D57" s="72">
        <v>1107</v>
      </c>
      <c r="E57" s="72">
        <v>1107</v>
      </c>
      <c r="F57" s="72" t="s">
        <v>60</v>
      </c>
      <c r="G57" s="72">
        <v>2018</v>
      </c>
      <c r="H57" s="72">
        <v>0</v>
      </c>
      <c r="I57" s="72">
        <v>1</v>
      </c>
      <c r="J57" s="72">
        <v>294711842</v>
      </c>
      <c r="K57" s="72">
        <v>1281.5999999999999</v>
      </c>
      <c r="L57" s="72">
        <v>8447026</v>
      </c>
      <c r="M57" s="72">
        <v>228070</v>
      </c>
      <c r="N57" s="72">
        <v>2.7E-2</v>
      </c>
      <c r="O57" s="72">
        <v>0.77386999999999995</v>
      </c>
    </row>
    <row r="58" spans="1:15" x14ac:dyDescent="0.2">
      <c r="A58" t="str">
        <f t="shared" si="0"/>
        <v>2018_1116</v>
      </c>
      <c r="C58" s="71">
        <v>56</v>
      </c>
      <c r="D58" s="72">
        <v>1116</v>
      </c>
      <c r="E58" s="72">
        <v>1116</v>
      </c>
      <c r="F58" s="72" t="s">
        <v>61</v>
      </c>
      <c r="G58" s="72">
        <v>2018</v>
      </c>
      <c r="H58" s="72">
        <v>0</v>
      </c>
      <c r="I58" s="72">
        <v>1</v>
      </c>
      <c r="J58" s="72">
        <v>527447556</v>
      </c>
      <c r="K58" s="72">
        <v>1512.9</v>
      </c>
      <c r="L58" s="72">
        <v>10062298</v>
      </c>
      <c r="M58" s="72">
        <v>353203</v>
      </c>
      <c r="N58" s="72">
        <v>3.5102000000000001E-2</v>
      </c>
      <c r="O58" s="72">
        <v>0.66964999999999997</v>
      </c>
    </row>
    <row r="59" spans="1:15" x14ac:dyDescent="0.2">
      <c r="A59" t="str">
        <f t="shared" si="0"/>
        <v>2018_1134</v>
      </c>
      <c r="C59" s="71">
        <v>57</v>
      </c>
      <c r="D59" s="72">
        <v>1134</v>
      </c>
      <c r="E59" s="72">
        <v>1134</v>
      </c>
      <c r="F59" s="72" t="s">
        <v>62</v>
      </c>
      <c r="G59" s="72">
        <v>2018</v>
      </c>
      <c r="H59" s="72">
        <v>0</v>
      </c>
      <c r="I59" s="72">
        <v>1</v>
      </c>
      <c r="J59" s="72">
        <v>162891631</v>
      </c>
      <c r="K59" s="72">
        <v>271</v>
      </c>
      <c r="L59" s="72">
        <v>1790768</v>
      </c>
      <c r="M59" s="72">
        <v>13416</v>
      </c>
      <c r="N59" s="72">
        <v>7.4920000000000004E-3</v>
      </c>
      <c r="O59" s="72">
        <v>8.2360000000000003E-2</v>
      </c>
    </row>
    <row r="60" spans="1:15" x14ac:dyDescent="0.2">
      <c r="A60" t="str">
        <f t="shared" si="0"/>
        <v>2018_1152</v>
      </c>
      <c r="C60" s="71">
        <v>58</v>
      </c>
      <c r="D60" s="72">
        <v>1152</v>
      </c>
      <c r="E60" s="72">
        <v>1152</v>
      </c>
      <c r="F60" s="72" t="s">
        <v>63</v>
      </c>
      <c r="G60" s="72">
        <v>2018</v>
      </c>
      <c r="H60" s="72">
        <v>0</v>
      </c>
      <c r="I60" s="72">
        <v>1</v>
      </c>
      <c r="J60" s="72">
        <v>282545668</v>
      </c>
      <c r="K60" s="72">
        <v>942.5</v>
      </c>
      <c r="L60" s="72">
        <v>6260085</v>
      </c>
      <c r="M60" s="72">
        <v>156415</v>
      </c>
      <c r="N60" s="72">
        <v>2.4986000000000001E-2</v>
      </c>
      <c r="O60" s="72">
        <v>0.55359000000000003</v>
      </c>
    </row>
    <row r="61" spans="1:15" x14ac:dyDescent="0.2">
      <c r="A61" t="str">
        <f t="shared" si="0"/>
        <v>2018_1197</v>
      </c>
      <c r="C61" s="71">
        <v>59</v>
      </c>
      <c r="D61" s="72">
        <v>1197</v>
      </c>
      <c r="E61" s="72">
        <v>1197</v>
      </c>
      <c r="F61" s="72" t="s">
        <v>64</v>
      </c>
      <c r="G61" s="72">
        <v>2018</v>
      </c>
      <c r="H61" s="72">
        <v>0</v>
      </c>
      <c r="I61" s="72">
        <v>1</v>
      </c>
      <c r="J61" s="72">
        <v>288779993</v>
      </c>
      <c r="K61" s="72">
        <v>961.3</v>
      </c>
      <c r="L61" s="72">
        <v>6335928</v>
      </c>
      <c r="M61" s="72">
        <v>123492</v>
      </c>
      <c r="N61" s="72">
        <v>1.9491000000000001E-2</v>
      </c>
      <c r="O61" s="72">
        <v>0.42763000000000001</v>
      </c>
    </row>
    <row r="62" spans="1:15" x14ac:dyDescent="0.2">
      <c r="A62" t="str">
        <f t="shared" si="0"/>
        <v>2018_1206</v>
      </c>
      <c r="C62" s="71">
        <v>60</v>
      </c>
      <c r="D62" s="72">
        <v>1206</v>
      </c>
      <c r="E62" s="72">
        <v>1206</v>
      </c>
      <c r="F62" s="72" t="s">
        <v>680</v>
      </c>
      <c r="G62" s="72">
        <v>2018</v>
      </c>
      <c r="H62" s="72">
        <v>0</v>
      </c>
      <c r="I62" s="72">
        <v>1</v>
      </c>
      <c r="J62" s="72">
        <v>466823484</v>
      </c>
      <c r="K62" s="72">
        <v>966.7</v>
      </c>
      <c r="L62" s="72">
        <v>6405354</v>
      </c>
      <c r="M62" s="72">
        <v>308164</v>
      </c>
      <c r="N62" s="72">
        <v>4.811E-2</v>
      </c>
      <c r="O62" s="72">
        <v>0.66012999999999999</v>
      </c>
    </row>
    <row r="63" spans="1:15" x14ac:dyDescent="0.2">
      <c r="A63" t="str">
        <f t="shared" si="0"/>
        <v>2018_1211</v>
      </c>
      <c r="C63" s="71">
        <v>61</v>
      </c>
      <c r="D63" s="72">
        <v>1211</v>
      </c>
      <c r="E63" s="72">
        <v>1211</v>
      </c>
      <c r="F63" s="72" t="s">
        <v>65</v>
      </c>
      <c r="G63" s="72">
        <v>2018</v>
      </c>
      <c r="H63" s="72">
        <v>0</v>
      </c>
      <c r="I63" s="72">
        <v>1</v>
      </c>
      <c r="J63" s="72">
        <v>329346759</v>
      </c>
      <c r="K63" s="72">
        <v>1417.1</v>
      </c>
      <c r="L63" s="72">
        <v>9340106</v>
      </c>
      <c r="M63" s="72">
        <v>0</v>
      </c>
      <c r="N63" s="72">
        <v>0</v>
      </c>
      <c r="O63" s="72">
        <v>0</v>
      </c>
    </row>
    <row r="64" spans="1:15" x14ac:dyDescent="0.2">
      <c r="A64" t="str">
        <f t="shared" si="0"/>
        <v>2018_1215</v>
      </c>
      <c r="C64" s="71">
        <v>62</v>
      </c>
      <c r="D64" s="72">
        <v>1215</v>
      </c>
      <c r="E64" s="72">
        <v>1215</v>
      </c>
      <c r="F64" s="72" t="s">
        <v>66</v>
      </c>
      <c r="G64" s="72">
        <v>2018</v>
      </c>
      <c r="H64" s="72">
        <v>0</v>
      </c>
      <c r="I64" s="72">
        <v>1</v>
      </c>
      <c r="J64" s="72">
        <v>98717055</v>
      </c>
      <c r="K64" s="72">
        <v>326</v>
      </c>
      <c r="L64" s="72">
        <v>2148666</v>
      </c>
      <c r="M64" s="72">
        <v>24695</v>
      </c>
      <c r="N64" s="72">
        <v>1.1493E-2</v>
      </c>
      <c r="O64" s="72">
        <v>0.25015999999999999</v>
      </c>
    </row>
    <row r="65" spans="1:15" x14ac:dyDescent="0.2">
      <c r="A65" t="str">
        <f t="shared" si="0"/>
        <v>2018_1218</v>
      </c>
      <c r="C65" s="71">
        <v>63</v>
      </c>
      <c r="D65" s="72">
        <v>1218</v>
      </c>
      <c r="E65" s="72">
        <v>1218</v>
      </c>
      <c r="F65" s="72" t="s">
        <v>67</v>
      </c>
      <c r="G65" s="72">
        <v>2018</v>
      </c>
      <c r="H65" s="72">
        <v>0</v>
      </c>
      <c r="I65" s="72">
        <v>1</v>
      </c>
      <c r="J65" s="72">
        <v>256085705</v>
      </c>
      <c r="K65" s="72">
        <v>348</v>
      </c>
      <c r="L65" s="72">
        <v>2338212</v>
      </c>
      <c r="M65" s="72">
        <v>87774</v>
      </c>
      <c r="N65" s="72">
        <v>3.7539000000000003E-2</v>
      </c>
      <c r="O65" s="72">
        <v>0.34275</v>
      </c>
    </row>
    <row r="66" spans="1:15" x14ac:dyDescent="0.2">
      <c r="A66" t="str">
        <f t="shared" si="0"/>
        <v>2018_2763</v>
      </c>
      <c r="C66" s="71">
        <v>64</v>
      </c>
      <c r="D66" s="72">
        <v>2763</v>
      </c>
      <c r="E66" s="72">
        <v>2763</v>
      </c>
      <c r="F66" s="72" t="s">
        <v>130</v>
      </c>
      <c r="G66" s="72">
        <v>2018</v>
      </c>
      <c r="H66" s="72">
        <v>0</v>
      </c>
      <c r="I66" s="72">
        <v>1</v>
      </c>
      <c r="J66" s="72">
        <v>346525654</v>
      </c>
      <c r="K66" s="72">
        <v>577.20000000000005</v>
      </c>
      <c r="L66" s="72">
        <v>3857428</v>
      </c>
      <c r="M66" s="72">
        <v>111397</v>
      </c>
      <c r="N66" s="72">
        <v>2.8878999999999998E-2</v>
      </c>
      <c r="O66" s="72">
        <v>0.32146999999999998</v>
      </c>
    </row>
    <row r="67" spans="1:15" x14ac:dyDescent="0.2">
      <c r="A67" t="str">
        <f t="shared" si="0"/>
        <v>2018_1221</v>
      </c>
      <c r="C67" s="71">
        <v>65</v>
      </c>
      <c r="D67" s="72">
        <v>1221</v>
      </c>
      <c r="E67" s="72">
        <v>1221</v>
      </c>
      <c r="F67" s="72" t="s">
        <v>747</v>
      </c>
      <c r="G67" s="72">
        <v>2018</v>
      </c>
      <c r="H67" s="72">
        <v>0</v>
      </c>
      <c r="I67" s="72">
        <v>1</v>
      </c>
      <c r="J67" s="72">
        <v>750244295</v>
      </c>
      <c r="K67" s="72">
        <v>2004.7</v>
      </c>
      <c r="L67" s="72">
        <v>13285147</v>
      </c>
      <c r="M67" s="72">
        <v>453105</v>
      </c>
      <c r="N67" s="72">
        <v>3.4105999999999997E-2</v>
      </c>
      <c r="O67" s="72">
        <v>0.60394000000000003</v>
      </c>
    </row>
    <row r="68" spans="1:15" x14ac:dyDescent="0.2">
      <c r="A68" t="str">
        <f t="shared" ref="A68:A131" si="1">CONCATENATE(G68,"_",D68)</f>
        <v>2018_1233</v>
      </c>
      <c r="C68" s="71">
        <v>66</v>
      </c>
      <c r="D68" s="72">
        <v>1233</v>
      </c>
      <c r="E68" s="72">
        <v>1233</v>
      </c>
      <c r="F68" s="72" t="s">
        <v>70</v>
      </c>
      <c r="G68" s="72">
        <v>2018</v>
      </c>
      <c r="H68" s="72">
        <v>0</v>
      </c>
      <c r="I68" s="72">
        <v>1</v>
      </c>
      <c r="J68" s="72">
        <v>745350590</v>
      </c>
      <c r="K68" s="72">
        <v>1219.8</v>
      </c>
      <c r="L68" s="72">
        <v>8039702</v>
      </c>
      <c r="M68" s="72">
        <v>273350</v>
      </c>
      <c r="N68" s="72">
        <v>3.4000000000000002E-2</v>
      </c>
      <c r="O68" s="72">
        <v>0.36674000000000001</v>
      </c>
    </row>
    <row r="69" spans="1:15" x14ac:dyDescent="0.2">
      <c r="A69" t="str">
        <f t="shared" si="1"/>
        <v>2018_1278</v>
      </c>
      <c r="C69" s="71">
        <v>67</v>
      </c>
      <c r="D69" s="72">
        <v>1278</v>
      </c>
      <c r="E69" s="72">
        <v>1278</v>
      </c>
      <c r="F69" s="72" t="s">
        <v>71</v>
      </c>
      <c r="G69" s="72">
        <v>2018</v>
      </c>
      <c r="H69" s="72">
        <v>0</v>
      </c>
      <c r="I69" s="72">
        <v>1</v>
      </c>
      <c r="J69" s="72">
        <v>898081684</v>
      </c>
      <c r="K69" s="72">
        <v>3784.8</v>
      </c>
      <c r="L69" s="72">
        <v>25119718</v>
      </c>
      <c r="M69" s="72">
        <v>913576</v>
      </c>
      <c r="N69" s="72">
        <v>3.6368999999999999E-2</v>
      </c>
      <c r="O69" s="72">
        <v>1.01725</v>
      </c>
    </row>
    <row r="70" spans="1:15" x14ac:dyDescent="0.2">
      <c r="A70" t="str">
        <f t="shared" si="1"/>
        <v>2018_1332</v>
      </c>
      <c r="C70" s="71">
        <v>68</v>
      </c>
      <c r="D70" s="72">
        <v>1332</v>
      </c>
      <c r="E70" s="72">
        <v>1332</v>
      </c>
      <c r="F70" s="72" t="s">
        <v>72</v>
      </c>
      <c r="G70" s="72">
        <v>2018</v>
      </c>
      <c r="H70" s="72">
        <v>0</v>
      </c>
      <c r="I70" s="72">
        <v>1</v>
      </c>
      <c r="J70" s="72">
        <v>178671250</v>
      </c>
      <c r="K70" s="72">
        <v>722.2</v>
      </c>
      <c r="L70" s="72">
        <v>4760020</v>
      </c>
      <c r="M70" s="72">
        <v>60016</v>
      </c>
      <c r="N70" s="72">
        <v>1.2607999999999999E-2</v>
      </c>
      <c r="O70" s="72">
        <v>0.33589999999999998</v>
      </c>
    </row>
    <row r="71" spans="1:15" x14ac:dyDescent="0.2">
      <c r="A71" t="str">
        <f t="shared" si="1"/>
        <v>2018_1337</v>
      </c>
      <c r="C71" s="71">
        <v>69</v>
      </c>
      <c r="D71" s="72">
        <v>1337</v>
      </c>
      <c r="E71" s="72">
        <v>1337</v>
      </c>
      <c r="F71" s="72" t="s">
        <v>748</v>
      </c>
      <c r="G71" s="72">
        <v>2018</v>
      </c>
      <c r="H71" s="72">
        <v>0</v>
      </c>
      <c r="I71" s="72">
        <v>1</v>
      </c>
      <c r="J71" s="72">
        <v>1944616975</v>
      </c>
      <c r="K71" s="72">
        <v>5086.6000000000004</v>
      </c>
      <c r="L71" s="72">
        <v>33525781</v>
      </c>
      <c r="M71" s="72">
        <v>1520321</v>
      </c>
      <c r="N71" s="72">
        <v>4.5347999999999999E-2</v>
      </c>
      <c r="O71" s="72">
        <v>0.78181</v>
      </c>
    </row>
    <row r="72" spans="1:15" x14ac:dyDescent="0.2">
      <c r="A72" t="str">
        <f t="shared" si="1"/>
        <v>2018_1350</v>
      </c>
      <c r="C72" s="71">
        <v>70</v>
      </c>
      <c r="D72" s="72">
        <v>1350</v>
      </c>
      <c r="E72" s="72">
        <v>1350</v>
      </c>
      <c r="F72" s="72" t="s">
        <v>74</v>
      </c>
      <c r="G72" s="72">
        <v>2018</v>
      </c>
      <c r="H72" s="72">
        <v>0</v>
      </c>
      <c r="I72" s="72">
        <v>1</v>
      </c>
      <c r="J72" s="72">
        <v>148008462</v>
      </c>
      <c r="K72" s="72">
        <v>488.1</v>
      </c>
      <c r="L72" s="72">
        <v>3217067</v>
      </c>
      <c r="M72" s="72">
        <v>115814</v>
      </c>
      <c r="N72" s="72">
        <v>3.5999999999999997E-2</v>
      </c>
      <c r="O72" s="72">
        <v>0.78247999999999995</v>
      </c>
    </row>
    <row r="73" spans="1:15" x14ac:dyDescent="0.2">
      <c r="A73" t="str">
        <f t="shared" si="1"/>
        <v>2018_1359</v>
      </c>
      <c r="C73" s="71">
        <v>71</v>
      </c>
      <c r="D73" s="72">
        <v>1359</v>
      </c>
      <c r="E73" s="72">
        <v>1359</v>
      </c>
      <c r="F73" s="72" t="s">
        <v>749</v>
      </c>
      <c r="G73" s="72">
        <v>2018</v>
      </c>
      <c r="H73" s="72">
        <v>0</v>
      </c>
      <c r="I73" s="72">
        <v>1</v>
      </c>
      <c r="J73" s="72">
        <v>248252752</v>
      </c>
      <c r="K73" s="72">
        <v>508.3</v>
      </c>
      <c r="L73" s="72">
        <v>3361896</v>
      </c>
      <c r="M73" s="72">
        <v>84047</v>
      </c>
      <c r="N73" s="72">
        <v>2.5000000000000001E-2</v>
      </c>
      <c r="O73" s="72">
        <v>0.33855000000000002</v>
      </c>
    </row>
    <row r="74" spans="1:15" x14ac:dyDescent="0.2">
      <c r="A74" t="str">
        <f t="shared" si="1"/>
        <v>2018_1368</v>
      </c>
      <c r="C74" s="71">
        <v>72</v>
      </c>
      <c r="D74" s="72">
        <v>1368</v>
      </c>
      <c r="E74" s="72">
        <v>1368</v>
      </c>
      <c r="F74" s="72" t="s">
        <v>75</v>
      </c>
      <c r="G74" s="72">
        <v>2018</v>
      </c>
      <c r="H74" s="72">
        <v>0</v>
      </c>
      <c r="I74" s="72">
        <v>1</v>
      </c>
      <c r="J74" s="72">
        <v>222425587</v>
      </c>
      <c r="K74" s="72">
        <v>797.1</v>
      </c>
      <c r="L74" s="72">
        <v>5253686</v>
      </c>
      <c r="M74" s="72">
        <v>111844</v>
      </c>
      <c r="N74" s="72">
        <v>2.1288999999999999E-2</v>
      </c>
      <c r="O74" s="72">
        <v>0.50283999999999995</v>
      </c>
    </row>
    <row r="75" spans="1:15" x14ac:dyDescent="0.2">
      <c r="A75" t="str">
        <f t="shared" si="1"/>
        <v>2018_1413</v>
      </c>
      <c r="C75" s="71">
        <v>73</v>
      </c>
      <c r="D75" s="72">
        <v>1413</v>
      </c>
      <c r="E75" s="72">
        <v>1413</v>
      </c>
      <c r="F75" s="72" t="s">
        <v>76</v>
      </c>
      <c r="G75" s="72">
        <v>2018</v>
      </c>
      <c r="H75" s="72">
        <v>0</v>
      </c>
      <c r="I75" s="72">
        <v>1</v>
      </c>
      <c r="J75" s="72">
        <v>195510981</v>
      </c>
      <c r="K75" s="72">
        <v>423.8</v>
      </c>
      <c r="L75" s="72">
        <v>2855564</v>
      </c>
      <c r="M75" s="72">
        <v>98086</v>
      </c>
      <c r="N75" s="72">
        <v>3.4348999999999998E-2</v>
      </c>
      <c r="O75" s="72">
        <v>0.50168999999999997</v>
      </c>
    </row>
    <row r="76" spans="1:15" x14ac:dyDescent="0.2">
      <c r="A76" t="str">
        <f t="shared" si="1"/>
        <v>2018_1431</v>
      </c>
      <c r="C76" s="71">
        <v>74</v>
      </c>
      <c r="D76" s="72">
        <v>1431</v>
      </c>
      <c r="E76" s="72">
        <v>1431</v>
      </c>
      <c r="F76" s="72" t="s">
        <v>77</v>
      </c>
      <c r="G76" s="72">
        <v>2018</v>
      </c>
      <c r="H76" s="72">
        <v>0</v>
      </c>
      <c r="I76" s="72">
        <v>1</v>
      </c>
      <c r="J76" s="72">
        <v>215145603</v>
      </c>
      <c r="K76" s="72">
        <v>421.5</v>
      </c>
      <c r="L76" s="72">
        <v>2797917</v>
      </c>
      <c r="M76" s="72">
        <v>125906</v>
      </c>
      <c r="N76" s="72">
        <v>4.4999999999999998E-2</v>
      </c>
      <c r="O76" s="72">
        <v>0.58521000000000001</v>
      </c>
    </row>
    <row r="77" spans="1:15" x14ac:dyDescent="0.2">
      <c r="A77" t="str">
        <f t="shared" si="1"/>
        <v>2018_1476</v>
      </c>
      <c r="C77" s="71">
        <v>75</v>
      </c>
      <c r="D77" s="72">
        <v>1476</v>
      </c>
      <c r="E77" s="72">
        <v>1476</v>
      </c>
      <c r="F77" s="72" t="s">
        <v>79</v>
      </c>
      <c r="G77" s="72">
        <v>2018</v>
      </c>
      <c r="H77" s="72">
        <v>0</v>
      </c>
      <c r="I77" s="72">
        <v>1</v>
      </c>
      <c r="J77" s="72">
        <v>2075861347</v>
      </c>
      <c r="K77" s="72">
        <v>9256.9</v>
      </c>
      <c r="L77" s="72">
        <v>61650954</v>
      </c>
      <c r="M77" s="72">
        <v>3082548</v>
      </c>
      <c r="N77" s="72">
        <v>0.05</v>
      </c>
      <c r="O77" s="72">
        <v>1.48495</v>
      </c>
    </row>
    <row r="78" spans="1:15" x14ac:dyDescent="0.2">
      <c r="A78" t="str">
        <f t="shared" si="1"/>
        <v>2018_1503</v>
      </c>
      <c r="C78" s="71">
        <v>76</v>
      </c>
      <c r="D78" s="72">
        <v>1503</v>
      </c>
      <c r="E78" s="72">
        <v>1503</v>
      </c>
      <c r="F78" s="72" t="s">
        <v>80</v>
      </c>
      <c r="G78" s="72">
        <v>2018</v>
      </c>
      <c r="H78" s="72">
        <v>0</v>
      </c>
      <c r="I78" s="72">
        <v>1</v>
      </c>
      <c r="J78" s="72">
        <v>441334803</v>
      </c>
      <c r="K78" s="72">
        <v>1456.3</v>
      </c>
      <c r="L78" s="72">
        <v>9614493</v>
      </c>
      <c r="M78" s="72">
        <v>400107</v>
      </c>
      <c r="N78" s="72">
        <v>4.1614999999999999E-2</v>
      </c>
      <c r="O78" s="72">
        <v>0.90658000000000005</v>
      </c>
    </row>
    <row r="79" spans="1:15" x14ac:dyDescent="0.2">
      <c r="A79" t="str">
        <f t="shared" si="1"/>
        <v>2018_1576</v>
      </c>
      <c r="C79" s="71">
        <v>77</v>
      </c>
      <c r="D79" s="72">
        <v>1576</v>
      </c>
      <c r="E79" s="72">
        <v>1576</v>
      </c>
      <c r="F79" s="72" t="s">
        <v>81</v>
      </c>
      <c r="G79" s="72">
        <v>2018</v>
      </c>
      <c r="H79" s="72">
        <v>0</v>
      </c>
      <c r="I79" s="72">
        <v>1</v>
      </c>
      <c r="J79" s="72">
        <v>781236584</v>
      </c>
      <c r="K79" s="72">
        <v>2690.2</v>
      </c>
      <c r="L79" s="72">
        <v>17731108</v>
      </c>
      <c r="M79" s="72">
        <v>886555</v>
      </c>
      <c r="N79" s="72">
        <v>0.05</v>
      </c>
      <c r="O79" s="72">
        <v>1.1348100000000001</v>
      </c>
    </row>
    <row r="80" spans="1:15" x14ac:dyDescent="0.2">
      <c r="A80" t="str">
        <f t="shared" si="1"/>
        <v>2018_1602</v>
      </c>
      <c r="C80" s="71">
        <v>78</v>
      </c>
      <c r="D80" s="72">
        <v>1602</v>
      </c>
      <c r="E80" s="72">
        <v>1602</v>
      </c>
      <c r="F80" s="72" t="s">
        <v>82</v>
      </c>
      <c r="G80" s="72">
        <v>2018</v>
      </c>
      <c r="H80" s="72">
        <v>0</v>
      </c>
      <c r="I80" s="72">
        <v>1</v>
      </c>
      <c r="J80" s="72">
        <v>135449707</v>
      </c>
      <c r="K80" s="72">
        <v>508.3</v>
      </c>
      <c r="L80" s="72">
        <v>3350205</v>
      </c>
      <c r="M80" s="72">
        <v>93152</v>
      </c>
      <c r="N80" s="72">
        <v>2.7805E-2</v>
      </c>
      <c r="O80" s="72">
        <v>0.68772</v>
      </c>
    </row>
    <row r="81" spans="1:15" x14ac:dyDescent="0.2">
      <c r="A81" t="str">
        <f t="shared" si="1"/>
        <v>2018_1611</v>
      </c>
      <c r="C81" s="71">
        <v>79</v>
      </c>
      <c r="D81" s="72">
        <v>1611</v>
      </c>
      <c r="E81" s="72">
        <v>1611</v>
      </c>
      <c r="F81" s="72" t="s">
        <v>83</v>
      </c>
      <c r="G81" s="72">
        <v>2018</v>
      </c>
      <c r="H81" s="72">
        <v>0</v>
      </c>
      <c r="I81" s="72">
        <v>1</v>
      </c>
      <c r="J81" s="72">
        <v>4263479833</v>
      </c>
      <c r="K81" s="72">
        <v>15490</v>
      </c>
      <c r="L81" s="72">
        <v>102094590</v>
      </c>
      <c r="M81" s="72">
        <v>5104730</v>
      </c>
      <c r="N81" s="72">
        <v>0.05</v>
      </c>
      <c r="O81" s="72">
        <v>1.1973199999999999</v>
      </c>
    </row>
    <row r="82" spans="1:15" x14ac:dyDescent="0.2">
      <c r="A82" t="str">
        <f t="shared" si="1"/>
        <v>2018_1619</v>
      </c>
      <c r="C82" s="71">
        <v>80</v>
      </c>
      <c r="D82" s="72">
        <v>1619</v>
      </c>
      <c r="E82" s="72">
        <v>1619</v>
      </c>
      <c r="F82" s="72" t="s">
        <v>84</v>
      </c>
      <c r="G82" s="72">
        <v>2018</v>
      </c>
      <c r="H82" s="72">
        <v>0</v>
      </c>
      <c r="I82" s="72">
        <v>1</v>
      </c>
      <c r="J82" s="72">
        <v>301103261</v>
      </c>
      <c r="K82" s="72">
        <v>1182.5</v>
      </c>
      <c r="L82" s="72">
        <v>7793858</v>
      </c>
      <c r="M82" s="72">
        <v>358680</v>
      </c>
      <c r="N82" s="72">
        <v>4.6020999999999999E-2</v>
      </c>
      <c r="O82" s="72">
        <v>1.1912199999999999</v>
      </c>
    </row>
    <row r="83" spans="1:15" x14ac:dyDescent="0.2">
      <c r="A83" t="str">
        <f t="shared" si="1"/>
        <v>2018_1638</v>
      </c>
      <c r="C83" s="71">
        <v>81</v>
      </c>
      <c r="D83" s="72">
        <v>1638</v>
      </c>
      <c r="E83" s="72">
        <v>1638</v>
      </c>
      <c r="F83" s="72" t="s">
        <v>750</v>
      </c>
      <c r="G83" s="72">
        <v>2018</v>
      </c>
      <c r="H83" s="72">
        <v>0</v>
      </c>
      <c r="I83" s="72">
        <v>2</v>
      </c>
      <c r="J83" s="72">
        <v>753738851</v>
      </c>
      <c r="K83" s="72">
        <v>1632.6</v>
      </c>
      <c r="L83" s="72">
        <v>10809670</v>
      </c>
      <c r="M83" s="72">
        <v>519426</v>
      </c>
      <c r="N83" s="72">
        <v>4.8051999999999997E-2</v>
      </c>
      <c r="O83" s="72">
        <v>0.68913000000000002</v>
      </c>
    </row>
    <row r="84" spans="1:15" x14ac:dyDescent="0.2">
      <c r="A84" t="str">
        <f t="shared" si="1"/>
        <v>2018_1675</v>
      </c>
      <c r="C84" s="71">
        <v>82</v>
      </c>
      <c r="D84" s="72">
        <v>1675</v>
      </c>
      <c r="E84" s="72">
        <v>1675</v>
      </c>
      <c r="F84" s="72" t="s">
        <v>85</v>
      </c>
      <c r="G84" s="72">
        <v>2018</v>
      </c>
      <c r="H84" s="72">
        <v>0</v>
      </c>
      <c r="I84" s="72">
        <v>1</v>
      </c>
      <c r="J84" s="72">
        <v>88217352</v>
      </c>
      <c r="K84" s="72">
        <v>191.5</v>
      </c>
      <c r="L84" s="72">
        <v>1295689</v>
      </c>
      <c r="M84" s="72">
        <v>0</v>
      </c>
      <c r="N84" s="72">
        <v>0</v>
      </c>
      <c r="O84" s="72">
        <v>0</v>
      </c>
    </row>
    <row r="85" spans="1:15" x14ac:dyDescent="0.2">
      <c r="A85" t="str">
        <f t="shared" si="1"/>
        <v>2018_1701</v>
      </c>
      <c r="C85" s="71">
        <v>83</v>
      </c>
      <c r="D85" s="72">
        <v>1701</v>
      </c>
      <c r="E85" s="72">
        <v>1701</v>
      </c>
      <c r="F85" s="72" t="s">
        <v>86</v>
      </c>
      <c r="G85" s="72">
        <v>2018</v>
      </c>
      <c r="H85" s="72">
        <v>0</v>
      </c>
      <c r="I85" s="72">
        <v>1</v>
      </c>
      <c r="J85" s="72">
        <v>399900846</v>
      </c>
      <c r="K85" s="72">
        <v>2064</v>
      </c>
      <c r="L85" s="72">
        <v>13603824</v>
      </c>
      <c r="M85" s="72">
        <v>340096</v>
      </c>
      <c r="N85" s="72">
        <v>2.5000000000000001E-2</v>
      </c>
      <c r="O85" s="72">
        <v>0.85045000000000004</v>
      </c>
    </row>
    <row r="86" spans="1:15" x14ac:dyDescent="0.2">
      <c r="A86" t="str">
        <f t="shared" si="1"/>
        <v>2018_1719</v>
      </c>
      <c r="C86" s="71">
        <v>84</v>
      </c>
      <c r="D86" s="72">
        <v>1719</v>
      </c>
      <c r="E86" s="72">
        <v>1719</v>
      </c>
      <c r="F86" s="72" t="s">
        <v>87</v>
      </c>
      <c r="G86" s="72">
        <v>2018</v>
      </c>
      <c r="H86" s="72">
        <v>0</v>
      </c>
      <c r="I86" s="72">
        <v>1</v>
      </c>
      <c r="J86" s="72">
        <v>229371102</v>
      </c>
      <c r="K86" s="72">
        <v>716</v>
      </c>
      <c r="L86" s="72">
        <v>4719156</v>
      </c>
      <c r="M86" s="72">
        <v>29547</v>
      </c>
      <c r="N86" s="72">
        <v>6.2610000000000001E-3</v>
      </c>
      <c r="O86" s="72">
        <v>0.12881999999999999</v>
      </c>
    </row>
    <row r="87" spans="1:15" x14ac:dyDescent="0.2">
      <c r="A87" t="str">
        <f t="shared" si="1"/>
        <v>2018_1737</v>
      </c>
      <c r="C87" s="71">
        <v>85</v>
      </c>
      <c r="D87" s="72">
        <v>1737</v>
      </c>
      <c r="E87" s="72">
        <v>1737</v>
      </c>
      <c r="F87" s="72" t="s">
        <v>751</v>
      </c>
      <c r="G87" s="72">
        <v>2018</v>
      </c>
      <c r="H87" s="72">
        <v>0</v>
      </c>
      <c r="I87" s="72">
        <v>1</v>
      </c>
      <c r="J87" s="72">
        <v>6896129735</v>
      </c>
      <c r="K87" s="72">
        <v>32979.199999999997</v>
      </c>
      <c r="L87" s="72">
        <v>219608493</v>
      </c>
      <c r="M87" s="72">
        <v>10980425</v>
      </c>
      <c r="N87" s="72">
        <v>0.05</v>
      </c>
      <c r="O87" s="72">
        <v>1.59226</v>
      </c>
    </row>
    <row r="88" spans="1:15" x14ac:dyDescent="0.2">
      <c r="A88" t="str">
        <f t="shared" si="1"/>
        <v>2018_1782</v>
      </c>
      <c r="C88" s="71">
        <v>86</v>
      </c>
      <c r="D88" s="72">
        <v>1782</v>
      </c>
      <c r="E88" s="72">
        <v>1782</v>
      </c>
      <c r="F88" s="72" t="s">
        <v>89</v>
      </c>
      <c r="G88" s="72">
        <v>2018</v>
      </c>
      <c r="H88" s="72">
        <v>0</v>
      </c>
      <c r="I88" s="72">
        <v>1</v>
      </c>
      <c r="J88" s="72">
        <v>38551808</v>
      </c>
      <c r="K88" s="72">
        <v>100</v>
      </c>
      <c r="L88" s="72">
        <v>660200</v>
      </c>
      <c r="M88" s="72">
        <v>33010</v>
      </c>
      <c r="N88" s="72">
        <v>0.05</v>
      </c>
      <c r="O88" s="72">
        <v>0.85624999999999996</v>
      </c>
    </row>
    <row r="89" spans="1:15" x14ac:dyDescent="0.2">
      <c r="A89" t="str">
        <f t="shared" si="1"/>
        <v>2018_1791</v>
      </c>
      <c r="C89" s="71">
        <v>87</v>
      </c>
      <c r="D89" s="72">
        <v>1791</v>
      </c>
      <c r="E89" s="72">
        <v>1791</v>
      </c>
      <c r="F89" s="72" t="s">
        <v>90</v>
      </c>
      <c r="G89" s="72">
        <v>2018</v>
      </c>
      <c r="H89" s="72">
        <v>0</v>
      </c>
      <c r="I89" s="72">
        <v>1</v>
      </c>
      <c r="J89" s="72">
        <v>266425535</v>
      </c>
      <c r="K89" s="72">
        <v>885.2</v>
      </c>
      <c r="L89" s="72">
        <v>5834353</v>
      </c>
      <c r="M89" s="72">
        <v>145859</v>
      </c>
      <c r="N89" s="72">
        <v>2.5000000000000001E-2</v>
      </c>
      <c r="O89" s="72">
        <v>0.54747000000000001</v>
      </c>
    </row>
    <row r="90" spans="1:15" x14ac:dyDescent="0.2">
      <c r="A90" t="str">
        <f t="shared" si="1"/>
        <v>2018_1863</v>
      </c>
      <c r="C90" s="71">
        <v>88</v>
      </c>
      <c r="D90" s="72">
        <v>1863</v>
      </c>
      <c r="E90" s="72">
        <v>1863</v>
      </c>
      <c r="F90" s="72" t="s">
        <v>92</v>
      </c>
      <c r="G90" s="72">
        <v>2018</v>
      </c>
      <c r="H90" s="72">
        <v>0</v>
      </c>
      <c r="I90" s="72">
        <v>1</v>
      </c>
      <c r="J90" s="72">
        <v>3406197169</v>
      </c>
      <c r="K90" s="72">
        <v>10555.8</v>
      </c>
      <c r="L90" s="72">
        <v>69647168</v>
      </c>
      <c r="M90" s="72">
        <v>3482358</v>
      </c>
      <c r="N90" s="72">
        <v>0.05</v>
      </c>
      <c r="O90" s="72">
        <v>1.0223599999999999</v>
      </c>
    </row>
    <row r="91" spans="1:15" x14ac:dyDescent="0.2">
      <c r="A91" t="str">
        <f t="shared" si="1"/>
        <v>2018_1908</v>
      </c>
      <c r="C91" s="71">
        <v>89</v>
      </c>
      <c r="D91" s="72">
        <v>1908</v>
      </c>
      <c r="E91" s="72">
        <v>1908</v>
      </c>
      <c r="F91" s="72" t="s">
        <v>93</v>
      </c>
      <c r="G91" s="72">
        <v>2018</v>
      </c>
      <c r="H91" s="72">
        <v>0</v>
      </c>
      <c r="I91" s="72">
        <v>1</v>
      </c>
      <c r="J91" s="72">
        <v>165893017</v>
      </c>
      <c r="K91" s="72">
        <v>418.6</v>
      </c>
      <c r="L91" s="72">
        <v>2758993</v>
      </c>
      <c r="M91" s="72">
        <v>29902</v>
      </c>
      <c r="N91" s="72">
        <v>1.0838E-2</v>
      </c>
      <c r="O91" s="72">
        <v>0.18024999999999999</v>
      </c>
    </row>
    <row r="92" spans="1:15" x14ac:dyDescent="0.2">
      <c r="A92" t="str">
        <f t="shared" si="1"/>
        <v>2018_1926</v>
      </c>
      <c r="C92" s="71">
        <v>90</v>
      </c>
      <c r="D92" s="72">
        <v>1926</v>
      </c>
      <c r="E92" s="72">
        <v>1926</v>
      </c>
      <c r="F92" s="72" t="s">
        <v>95</v>
      </c>
      <c r="G92" s="72">
        <v>2018</v>
      </c>
      <c r="H92" s="72">
        <v>0</v>
      </c>
      <c r="I92" s="72">
        <v>1</v>
      </c>
      <c r="J92" s="72">
        <v>229166641</v>
      </c>
      <c r="K92" s="72">
        <v>580.70000000000005</v>
      </c>
      <c r="L92" s="72">
        <v>3854106</v>
      </c>
      <c r="M92" s="72">
        <v>124453</v>
      </c>
      <c r="N92" s="72">
        <v>3.2291E-2</v>
      </c>
      <c r="O92" s="72">
        <v>0.54307000000000005</v>
      </c>
    </row>
    <row r="93" spans="1:15" x14ac:dyDescent="0.2">
      <c r="A93" t="str">
        <f t="shared" si="1"/>
        <v>2018_1944</v>
      </c>
      <c r="C93" s="71">
        <v>91</v>
      </c>
      <c r="D93" s="72">
        <v>1944</v>
      </c>
      <c r="E93" s="72">
        <v>1944</v>
      </c>
      <c r="F93" s="72" t="s">
        <v>96</v>
      </c>
      <c r="G93" s="72">
        <v>2018</v>
      </c>
      <c r="H93" s="72">
        <v>0</v>
      </c>
      <c r="I93" s="72">
        <v>1</v>
      </c>
      <c r="J93" s="72">
        <v>259919787</v>
      </c>
      <c r="K93" s="72">
        <v>851.7</v>
      </c>
      <c r="L93" s="72">
        <v>5714055</v>
      </c>
      <c r="M93" s="72">
        <v>285703</v>
      </c>
      <c r="N93" s="72">
        <v>0.05</v>
      </c>
      <c r="O93" s="72">
        <v>1.0992</v>
      </c>
    </row>
    <row r="94" spans="1:15" x14ac:dyDescent="0.2">
      <c r="A94" t="str">
        <f t="shared" si="1"/>
        <v>2018_1953</v>
      </c>
      <c r="C94" s="71">
        <v>92</v>
      </c>
      <c r="D94" s="72">
        <v>1953</v>
      </c>
      <c r="E94" s="72">
        <v>1953</v>
      </c>
      <c r="F94" s="72" t="s">
        <v>97</v>
      </c>
      <c r="G94" s="72">
        <v>2018</v>
      </c>
      <c r="H94" s="72">
        <v>0</v>
      </c>
      <c r="I94" s="72">
        <v>1</v>
      </c>
      <c r="J94" s="72">
        <v>178867867</v>
      </c>
      <c r="K94" s="72">
        <v>578.9</v>
      </c>
      <c r="L94" s="72">
        <v>3815530</v>
      </c>
      <c r="M94" s="72">
        <v>109449</v>
      </c>
      <c r="N94" s="72">
        <v>2.8684999999999999E-2</v>
      </c>
      <c r="O94" s="72">
        <v>0.6119</v>
      </c>
    </row>
    <row r="95" spans="1:15" x14ac:dyDescent="0.2">
      <c r="A95" t="str">
        <f t="shared" si="1"/>
        <v>2018_1963</v>
      </c>
      <c r="C95" s="71">
        <v>93</v>
      </c>
      <c r="D95" s="72">
        <v>1963</v>
      </c>
      <c r="E95" s="72">
        <v>1963</v>
      </c>
      <c r="F95" s="72" t="s">
        <v>98</v>
      </c>
      <c r="G95" s="72">
        <v>2018</v>
      </c>
      <c r="H95" s="72">
        <v>0</v>
      </c>
      <c r="I95" s="72">
        <v>1</v>
      </c>
      <c r="J95" s="72">
        <v>199272628</v>
      </c>
      <c r="K95" s="72">
        <v>582.6</v>
      </c>
      <c r="L95" s="72">
        <v>3839917</v>
      </c>
      <c r="M95" s="72">
        <v>126717</v>
      </c>
      <c r="N95" s="72">
        <v>3.3000000000000002E-2</v>
      </c>
      <c r="O95" s="72">
        <v>0.63590000000000002</v>
      </c>
    </row>
    <row r="96" spans="1:15" x14ac:dyDescent="0.2">
      <c r="A96" t="str">
        <f t="shared" si="1"/>
        <v>2018_3582</v>
      </c>
      <c r="C96" s="71">
        <v>94</v>
      </c>
      <c r="D96" s="72">
        <v>3582</v>
      </c>
      <c r="E96" s="72">
        <v>1968</v>
      </c>
      <c r="F96" s="72" t="s">
        <v>160</v>
      </c>
      <c r="G96" s="72">
        <v>2018</v>
      </c>
      <c r="H96" s="72">
        <v>0</v>
      </c>
      <c r="I96" s="72">
        <v>1</v>
      </c>
      <c r="J96" s="72">
        <v>245425036</v>
      </c>
      <c r="K96" s="72">
        <v>554.29999999999995</v>
      </c>
      <c r="L96" s="72">
        <v>3699953</v>
      </c>
      <c r="M96" s="72">
        <v>174234</v>
      </c>
      <c r="N96" s="72">
        <v>4.7091000000000001E-2</v>
      </c>
      <c r="O96" s="72">
        <v>0.70992999999999995</v>
      </c>
    </row>
    <row r="97" spans="1:15" x14ac:dyDescent="0.2">
      <c r="A97" t="str">
        <f t="shared" si="1"/>
        <v>2018_3978</v>
      </c>
      <c r="C97" s="71">
        <v>95</v>
      </c>
      <c r="D97" s="72">
        <v>3978</v>
      </c>
      <c r="E97" s="72">
        <v>3978</v>
      </c>
      <c r="F97" s="72" t="s">
        <v>173</v>
      </c>
      <c r="G97" s="72">
        <v>2018</v>
      </c>
      <c r="H97" s="72">
        <v>0</v>
      </c>
      <c r="I97" s="72">
        <v>1</v>
      </c>
      <c r="J97" s="72">
        <v>320149201</v>
      </c>
      <c r="K97" s="72">
        <v>534.29999999999995</v>
      </c>
      <c r="L97" s="72">
        <v>3555767</v>
      </c>
      <c r="M97" s="72">
        <v>46521</v>
      </c>
      <c r="N97" s="72">
        <v>1.3082999999999999E-2</v>
      </c>
      <c r="O97" s="72">
        <v>0.14530999999999999</v>
      </c>
    </row>
    <row r="98" spans="1:15" x14ac:dyDescent="0.2">
      <c r="A98" t="str">
        <f t="shared" si="1"/>
        <v>2018_6741</v>
      </c>
      <c r="C98" s="71">
        <v>96</v>
      </c>
      <c r="D98" s="72">
        <v>6741</v>
      </c>
      <c r="E98" s="72">
        <v>6741</v>
      </c>
      <c r="F98" s="72" t="s">
        <v>298</v>
      </c>
      <c r="G98" s="72">
        <v>2018</v>
      </c>
      <c r="H98" s="72">
        <v>0</v>
      </c>
      <c r="I98" s="72">
        <v>1</v>
      </c>
      <c r="J98" s="72">
        <v>373461895</v>
      </c>
      <c r="K98" s="72">
        <v>870.6</v>
      </c>
      <c r="L98" s="72">
        <v>5749442</v>
      </c>
      <c r="M98" s="72">
        <v>281723</v>
      </c>
      <c r="N98" s="72">
        <v>4.9000000000000002E-2</v>
      </c>
      <c r="O98" s="72">
        <v>0.75436000000000003</v>
      </c>
    </row>
    <row r="99" spans="1:15" x14ac:dyDescent="0.2">
      <c r="A99" t="str">
        <f t="shared" si="1"/>
        <v>2018_1970</v>
      </c>
      <c r="C99" s="71">
        <v>97</v>
      </c>
      <c r="D99" s="72">
        <v>1970</v>
      </c>
      <c r="E99" s="72">
        <v>1970</v>
      </c>
      <c r="F99" s="72" t="s">
        <v>100</v>
      </c>
      <c r="G99" s="72">
        <v>2018</v>
      </c>
      <c r="H99" s="72">
        <v>0</v>
      </c>
      <c r="I99" s="72">
        <v>1</v>
      </c>
      <c r="J99" s="72">
        <v>150397138</v>
      </c>
      <c r="K99" s="72">
        <v>493.3</v>
      </c>
      <c r="L99" s="72">
        <v>3263180</v>
      </c>
      <c r="M99" s="72">
        <v>163159</v>
      </c>
      <c r="N99" s="72">
        <v>0.05</v>
      </c>
      <c r="O99" s="72">
        <v>1.0848500000000001</v>
      </c>
    </row>
    <row r="100" spans="1:15" x14ac:dyDescent="0.2">
      <c r="A100" t="str">
        <f t="shared" si="1"/>
        <v>2018_1972</v>
      </c>
      <c r="C100" s="71">
        <v>98</v>
      </c>
      <c r="D100" s="72">
        <v>1972</v>
      </c>
      <c r="E100" s="72">
        <v>1972</v>
      </c>
      <c r="F100" s="72" t="s">
        <v>101</v>
      </c>
      <c r="G100" s="72">
        <v>2018</v>
      </c>
      <c r="H100" s="72">
        <v>0</v>
      </c>
      <c r="I100" s="72">
        <v>1</v>
      </c>
      <c r="J100" s="72">
        <v>208223904</v>
      </c>
      <c r="K100" s="72">
        <v>343.8</v>
      </c>
      <c r="L100" s="72">
        <v>2265986</v>
      </c>
      <c r="M100" s="72">
        <v>89492</v>
      </c>
      <c r="N100" s="72">
        <v>3.9494000000000001E-2</v>
      </c>
      <c r="O100" s="72">
        <v>0.42979000000000001</v>
      </c>
    </row>
    <row r="101" spans="1:15" x14ac:dyDescent="0.2">
      <c r="A101" t="str">
        <f t="shared" si="1"/>
        <v>2018_1965</v>
      </c>
      <c r="C101" s="71">
        <v>99</v>
      </c>
      <c r="D101" s="72">
        <v>1965</v>
      </c>
      <c r="E101" s="72">
        <v>1965</v>
      </c>
      <c r="F101" s="72" t="s">
        <v>684</v>
      </c>
      <c r="G101" s="72">
        <v>2018</v>
      </c>
      <c r="H101" s="72">
        <v>0</v>
      </c>
      <c r="I101" s="72">
        <v>1</v>
      </c>
      <c r="J101" s="72">
        <v>237313486</v>
      </c>
      <c r="K101" s="72">
        <v>615.5</v>
      </c>
      <c r="L101" s="72">
        <v>4056761</v>
      </c>
      <c r="M101" s="72">
        <v>113539</v>
      </c>
      <c r="N101" s="72">
        <v>2.7987999999999999E-2</v>
      </c>
      <c r="O101" s="72">
        <v>0.47843000000000002</v>
      </c>
    </row>
    <row r="102" spans="1:15" x14ac:dyDescent="0.2">
      <c r="A102" t="str">
        <f t="shared" si="1"/>
        <v>2018_657</v>
      </c>
      <c r="C102" s="71">
        <v>100</v>
      </c>
      <c r="D102" s="72">
        <v>657</v>
      </c>
      <c r="E102" s="72">
        <v>657</v>
      </c>
      <c r="F102" s="72" t="s">
        <v>719</v>
      </c>
      <c r="G102" s="72">
        <v>2018</v>
      </c>
      <c r="H102" s="72">
        <v>0</v>
      </c>
      <c r="I102" s="72">
        <v>1</v>
      </c>
      <c r="J102" s="72">
        <v>463511848</v>
      </c>
      <c r="K102" s="72">
        <v>886.9</v>
      </c>
      <c r="L102" s="72">
        <v>5845558</v>
      </c>
      <c r="M102" s="72">
        <v>292276</v>
      </c>
      <c r="N102" s="72">
        <v>0.05</v>
      </c>
      <c r="O102" s="72">
        <v>0.63056999999999996</v>
      </c>
    </row>
    <row r="103" spans="1:15" x14ac:dyDescent="0.2">
      <c r="A103" t="str">
        <f t="shared" si="1"/>
        <v>2018_1989</v>
      </c>
      <c r="C103" s="71">
        <v>101</v>
      </c>
      <c r="D103" s="72">
        <v>1989</v>
      </c>
      <c r="E103" s="72">
        <v>1989</v>
      </c>
      <c r="F103" s="72" t="s">
        <v>103</v>
      </c>
      <c r="G103" s="72">
        <v>2018</v>
      </c>
      <c r="H103" s="72">
        <v>0</v>
      </c>
      <c r="I103" s="72">
        <v>1</v>
      </c>
      <c r="J103" s="72">
        <v>160829892</v>
      </c>
      <c r="K103" s="72">
        <v>385</v>
      </c>
      <c r="L103" s="72">
        <v>2537535</v>
      </c>
      <c r="M103" s="72">
        <v>95997</v>
      </c>
      <c r="N103" s="72">
        <v>3.7830999999999997E-2</v>
      </c>
      <c r="O103" s="72">
        <v>0.59689000000000003</v>
      </c>
    </row>
    <row r="104" spans="1:15" x14ac:dyDescent="0.2">
      <c r="A104" t="str">
        <f t="shared" si="1"/>
        <v>2018_2007</v>
      </c>
      <c r="C104" s="71">
        <v>102</v>
      </c>
      <c r="D104" s="72">
        <v>2007</v>
      </c>
      <c r="E104" s="72">
        <v>2007</v>
      </c>
      <c r="F104" s="72" t="s">
        <v>104</v>
      </c>
      <c r="G104" s="72">
        <v>2018</v>
      </c>
      <c r="H104" s="72">
        <v>0</v>
      </c>
      <c r="I104" s="72">
        <v>1</v>
      </c>
      <c r="J104" s="72">
        <v>189276065</v>
      </c>
      <c r="K104" s="72">
        <v>634</v>
      </c>
      <c r="L104" s="72">
        <v>4178694</v>
      </c>
      <c r="M104" s="72">
        <v>208935</v>
      </c>
      <c r="N104" s="72">
        <v>0.05</v>
      </c>
      <c r="O104" s="72">
        <v>1.1038600000000001</v>
      </c>
    </row>
    <row r="105" spans="1:15" x14ac:dyDescent="0.2">
      <c r="A105" t="str">
        <f t="shared" si="1"/>
        <v>2018_2088</v>
      </c>
      <c r="C105" s="71">
        <v>103</v>
      </c>
      <c r="D105" s="72">
        <v>2088</v>
      </c>
      <c r="E105" s="72">
        <v>2088</v>
      </c>
      <c r="F105" s="72" t="s">
        <v>106</v>
      </c>
      <c r="G105" s="72">
        <v>2018</v>
      </c>
      <c r="H105" s="72">
        <v>0</v>
      </c>
      <c r="I105" s="72">
        <v>1</v>
      </c>
      <c r="J105" s="72">
        <v>357852300</v>
      </c>
      <c r="K105" s="72">
        <v>698.3</v>
      </c>
      <c r="L105" s="72">
        <v>4688386</v>
      </c>
      <c r="M105" s="72">
        <v>107743</v>
      </c>
      <c r="N105" s="72">
        <v>2.2981000000000001E-2</v>
      </c>
      <c r="O105" s="72">
        <v>0.30108000000000001</v>
      </c>
    </row>
    <row r="106" spans="1:15" x14ac:dyDescent="0.2">
      <c r="A106" t="str">
        <f t="shared" si="1"/>
        <v>2018_2097</v>
      </c>
      <c r="C106" s="71">
        <v>104</v>
      </c>
      <c r="D106" s="72">
        <v>2097</v>
      </c>
      <c r="E106" s="72">
        <v>2097</v>
      </c>
      <c r="F106" s="72" t="s">
        <v>107</v>
      </c>
      <c r="G106" s="72">
        <v>2018</v>
      </c>
      <c r="H106" s="72">
        <v>0</v>
      </c>
      <c r="I106" s="72">
        <v>1</v>
      </c>
      <c r="J106" s="72">
        <v>194173540</v>
      </c>
      <c r="K106" s="72">
        <v>457.8</v>
      </c>
      <c r="L106" s="72">
        <v>3050779</v>
      </c>
      <c r="M106" s="72">
        <v>152539</v>
      </c>
      <c r="N106" s="72">
        <v>0.05</v>
      </c>
      <c r="O106" s="72">
        <v>0.78557999999999995</v>
      </c>
    </row>
    <row r="107" spans="1:15" x14ac:dyDescent="0.2">
      <c r="A107" t="str">
        <f t="shared" si="1"/>
        <v>2018_2113</v>
      </c>
      <c r="C107" s="71">
        <v>105</v>
      </c>
      <c r="D107" s="72">
        <v>2113</v>
      </c>
      <c r="E107" s="72">
        <v>2113</v>
      </c>
      <c r="F107" s="72" t="s">
        <v>108</v>
      </c>
      <c r="G107" s="72">
        <v>2018</v>
      </c>
      <c r="H107" s="72">
        <v>0</v>
      </c>
      <c r="I107" s="72">
        <v>1</v>
      </c>
      <c r="J107" s="72">
        <v>90834819</v>
      </c>
      <c r="K107" s="72">
        <v>196</v>
      </c>
      <c r="L107" s="72">
        <v>1291836</v>
      </c>
      <c r="M107" s="72">
        <v>64592</v>
      </c>
      <c r="N107" s="72">
        <v>0.05</v>
      </c>
      <c r="O107" s="72">
        <v>0.71109</v>
      </c>
    </row>
    <row r="108" spans="1:15" x14ac:dyDescent="0.2">
      <c r="A108" t="str">
        <f t="shared" si="1"/>
        <v>2018_2124</v>
      </c>
      <c r="C108" s="71">
        <v>106</v>
      </c>
      <c r="D108" s="72">
        <v>2124</v>
      </c>
      <c r="E108" s="72">
        <v>2124</v>
      </c>
      <c r="F108" s="72" t="s">
        <v>807</v>
      </c>
      <c r="G108" s="72">
        <v>2018</v>
      </c>
      <c r="H108" s="72">
        <v>0</v>
      </c>
      <c r="I108" s="72">
        <v>1</v>
      </c>
      <c r="J108" s="72">
        <v>359774937</v>
      </c>
      <c r="K108" s="72">
        <v>1376.9</v>
      </c>
      <c r="L108" s="72">
        <v>9099932</v>
      </c>
      <c r="M108" s="72">
        <v>345797</v>
      </c>
      <c r="N108" s="72">
        <v>3.7999999999999999E-2</v>
      </c>
      <c r="O108" s="72">
        <v>0.96114999999999995</v>
      </c>
    </row>
    <row r="109" spans="1:15" x14ac:dyDescent="0.2">
      <c r="A109" t="str">
        <f t="shared" si="1"/>
        <v>2018_2151</v>
      </c>
      <c r="C109" s="71">
        <v>107</v>
      </c>
      <c r="D109" s="72">
        <v>2151</v>
      </c>
      <c r="E109" s="72">
        <v>2151</v>
      </c>
      <c r="F109" s="72" t="s">
        <v>800</v>
      </c>
      <c r="G109" s="72">
        <v>2018</v>
      </c>
      <c r="H109" s="72">
        <v>0</v>
      </c>
      <c r="I109" s="72">
        <v>1</v>
      </c>
      <c r="J109" s="72">
        <v>209311947</v>
      </c>
      <c r="K109" s="72">
        <v>442.5</v>
      </c>
      <c r="L109" s="72">
        <v>2953688</v>
      </c>
      <c r="M109" s="72">
        <v>145643</v>
      </c>
      <c r="N109" s="72">
        <v>4.9308999999999999E-2</v>
      </c>
      <c r="O109" s="72">
        <v>0.69581999999999999</v>
      </c>
    </row>
    <row r="110" spans="1:15" x14ac:dyDescent="0.2">
      <c r="A110" t="str">
        <f t="shared" si="1"/>
        <v>2018_2169</v>
      </c>
      <c r="C110" s="71">
        <v>108</v>
      </c>
      <c r="D110" s="72">
        <v>2169</v>
      </c>
      <c r="E110" s="72">
        <v>2169</v>
      </c>
      <c r="F110" s="72" t="s">
        <v>109</v>
      </c>
      <c r="G110" s="72">
        <v>2018</v>
      </c>
      <c r="H110" s="72">
        <v>0</v>
      </c>
      <c r="I110" s="72">
        <v>1</v>
      </c>
      <c r="J110" s="72">
        <v>750930269</v>
      </c>
      <c r="K110" s="72">
        <v>1636.6</v>
      </c>
      <c r="L110" s="72">
        <v>10786831</v>
      </c>
      <c r="M110" s="72">
        <v>394148</v>
      </c>
      <c r="N110" s="72">
        <v>3.6540000000000003E-2</v>
      </c>
      <c r="O110" s="72">
        <v>0.52488000000000001</v>
      </c>
    </row>
    <row r="111" spans="1:15" x14ac:dyDescent="0.2">
      <c r="A111" t="str">
        <f t="shared" si="1"/>
        <v>2018_2295</v>
      </c>
      <c r="C111" s="71">
        <v>109</v>
      </c>
      <c r="D111" s="72">
        <v>2295</v>
      </c>
      <c r="E111" s="72">
        <v>2295</v>
      </c>
      <c r="F111" s="72" t="s">
        <v>111</v>
      </c>
      <c r="G111" s="72">
        <v>2018</v>
      </c>
      <c r="H111" s="72">
        <v>0</v>
      </c>
      <c r="I111" s="72">
        <v>1</v>
      </c>
      <c r="J111" s="72">
        <v>413379742</v>
      </c>
      <c r="K111" s="72">
        <v>1105.3</v>
      </c>
      <c r="L111" s="72">
        <v>7292769</v>
      </c>
      <c r="M111" s="72">
        <v>364638</v>
      </c>
      <c r="N111" s="72">
        <v>0.05</v>
      </c>
      <c r="O111" s="72">
        <v>0.88209000000000004</v>
      </c>
    </row>
    <row r="112" spans="1:15" x14ac:dyDescent="0.2">
      <c r="A112" t="str">
        <f t="shared" si="1"/>
        <v>2018_2313</v>
      </c>
      <c r="C112" s="71">
        <v>110</v>
      </c>
      <c r="D112" s="72">
        <v>2313</v>
      </c>
      <c r="E112" s="72">
        <v>2313</v>
      </c>
      <c r="F112" s="72" t="s">
        <v>112</v>
      </c>
      <c r="G112" s="72">
        <v>2018</v>
      </c>
      <c r="H112" s="72">
        <v>0</v>
      </c>
      <c r="I112" s="72">
        <v>1</v>
      </c>
      <c r="J112" s="72">
        <v>955440717</v>
      </c>
      <c r="K112" s="72">
        <v>3710.6</v>
      </c>
      <c r="L112" s="72">
        <v>24556751</v>
      </c>
      <c r="M112" s="72">
        <v>1216945</v>
      </c>
      <c r="N112" s="72">
        <v>4.9556000000000003E-2</v>
      </c>
      <c r="O112" s="72">
        <v>1.2737000000000001</v>
      </c>
    </row>
    <row r="113" spans="1:15" x14ac:dyDescent="0.2">
      <c r="A113" t="str">
        <f t="shared" si="1"/>
        <v>2018_2322</v>
      </c>
      <c r="C113" s="71">
        <v>111</v>
      </c>
      <c r="D113" s="72">
        <v>2322</v>
      </c>
      <c r="E113" s="72">
        <v>2322</v>
      </c>
      <c r="F113" s="72" t="s">
        <v>113</v>
      </c>
      <c r="G113" s="72">
        <v>2018</v>
      </c>
      <c r="H113" s="72">
        <v>0</v>
      </c>
      <c r="I113" s="72">
        <v>1</v>
      </c>
      <c r="J113" s="72">
        <v>602186459</v>
      </c>
      <c r="K113" s="72">
        <v>2141.4</v>
      </c>
      <c r="L113" s="72">
        <v>14113967</v>
      </c>
      <c r="M113" s="72">
        <v>684575</v>
      </c>
      <c r="N113" s="72">
        <v>4.8502999999999998E-2</v>
      </c>
      <c r="O113" s="72">
        <v>1.1368199999999999</v>
      </c>
    </row>
    <row r="114" spans="1:15" x14ac:dyDescent="0.2">
      <c r="A114" t="str">
        <f t="shared" si="1"/>
        <v>2018_2369</v>
      </c>
      <c r="C114" s="71">
        <v>112</v>
      </c>
      <c r="D114" s="72">
        <v>2369</v>
      </c>
      <c r="E114" s="72">
        <v>2369</v>
      </c>
      <c r="F114" s="72" t="s">
        <v>115</v>
      </c>
      <c r="G114" s="72">
        <v>2018</v>
      </c>
      <c r="H114" s="72">
        <v>0</v>
      </c>
      <c r="I114" s="72">
        <v>1</v>
      </c>
      <c r="J114" s="72">
        <v>183268180</v>
      </c>
      <c r="K114" s="72">
        <v>456</v>
      </c>
      <c r="L114" s="72">
        <v>3005496</v>
      </c>
      <c r="M114" s="72">
        <v>33339</v>
      </c>
      <c r="N114" s="72">
        <v>1.1093E-2</v>
      </c>
      <c r="O114" s="72">
        <v>0.18190999999999999</v>
      </c>
    </row>
    <row r="115" spans="1:15" x14ac:dyDescent="0.2">
      <c r="A115" t="str">
        <f t="shared" si="1"/>
        <v>2018_2682</v>
      </c>
      <c r="C115" s="71">
        <v>113</v>
      </c>
      <c r="D115" s="72">
        <v>2682</v>
      </c>
      <c r="E115" s="72">
        <v>2682</v>
      </c>
      <c r="F115" s="72" t="s">
        <v>4</v>
      </c>
      <c r="G115" s="72">
        <v>2018</v>
      </c>
      <c r="H115" s="72">
        <v>0</v>
      </c>
      <c r="I115" s="72">
        <v>1</v>
      </c>
      <c r="J115" s="72">
        <v>151577879</v>
      </c>
      <c r="K115" s="72">
        <v>287.3</v>
      </c>
      <c r="L115" s="72">
        <v>1893594</v>
      </c>
      <c r="M115" s="72">
        <v>94680</v>
      </c>
      <c r="N115" s="72">
        <v>0.05</v>
      </c>
      <c r="O115" s="72">
        <v>0.62463000000000002</v>
      </c>
    </row>
    <row r="116" spans="1:15" x14ac:dyDescent="0.2">
      <c r="A116" t="str">
        <f t="shared" si="1"/>
        <v>2018_2376</v>
      </c>
      <c r="C116" s="71">
        <v>114</v>
      </c>
      <c r="D116" s="72">
        <v>2376</v>
      </c>
      <c r="E116" s="72">
        <v>2376</v>
      </c>
      <c r="F116" s="72" t="s">
        <v>116</v>
      </c>
      <c r="G116" s="72">
        <v>2018</v>
      </c>
      <c r="H116" s="72">
        <v>0</v>
      </c>
      <c r="I116" s="72">
        <v>1</v>
      </c>
      <c r="J116" s="72">
        <v>237753360</v>
      </c>
      <c r="K116" s="72">
        <v>427</v>
      </c>
      <c r="L116" s="72">
        <v>2827594</v>
      </c>
      <c r="M116" s="72">
        <v>70690</v>
      </c>
      <c r="N116" s="72">
        <v>2.5000000000000001E-2</v>
      </c>
      <c r="O116" s="72">
        <v>0.29731999999999997</v>
      </c>
    </row>
    <row r="117" spans="1:15" x14ac:dyDescent="0.2">
      <c r="A117" t="str">
        <f t="shared" si="1"/>
        <v>2018_2403</v>
      </c>
      <c r="C117" s="71">
        <v>115</v>
      </c>
      <c r="D117" s="72">
        <v>2403</v>
      </c>
      <c r="E117" s="72">
        <v>2403</v>
      </c>
      <c r="F117" s="72" t="s">
        <v>808</v>
      </c>
      <c r="G117" s="72">
        <v>2018</v>
      </c>
      <c r="H117" s="72">
        <v>0</v>
      </c>
      <c r="I117" s="72">
        <v>1</v>
      </c>
      <c r="J117" s="72">
        <v>515723057</v>
      </c>
      <c r="K117" s="72">
        <v>879.2</v>
      </c>
      <c r="L117" s="72">
        <v>5818546</v>
      </c>
      <c r="M117" s="72">
        <v>183421</v>
      </c>
      <c r="N117" s="72">
        <v>3.1524000000000003E-2</v>
      </c>
      <c r="O117" s="72">
        <v>0.35565999999999998</v>
      </c>
    </row>
    <row r="118" spans="1:15" x14ac:dyDescent="0.2">
      <c r="A118" t="str">
        <f t="shared" si="1"/>
        <v>2018_2457</v>
      </c>
      <c r="C118" s="71">
        <v>116</v>
      </c>
      <c r="D118" s="72">
        <v>2457</v>
      </c>
      <c r="E118" s="72">
        <v>2457</v>
      </c>
      <c r="F118" s="72" t="s">
        <v>118</v>
      </c>
      <c r="G118" s="72">
        <v>2018</v>
      </c>
      <c r="H118" s="72">
        <v>0</v>
      </c>
      <c r="I118" s="72">
        <v>1</v>
      </c>
      <c r="J118" s="72">
        <v>235374789</v>
      </c>
      <c r="K118" s="72">
        <v>459</v>
      </c>
      <c r="L118" s="72">
        <v>3025269</v>
      </c>
      <c r="M118" s="72">
        <v>151183</v>
      </c>
      <c r="N118" s="72">
        <v>4.9972999999999997E-2</v>
      </c>
      <c r="O118" s="72">
        <v>0.64231000000000005</v>
      </c>
    </row>
    <row r="119" spans="1:15" x14ac:dyDescent="0.2">
      <c r="A119" t="str">
        <f t="shared" si="1"/>
        <v>2018_2466</v>
      </c>
      <c r="C119" s="71">
        <v>117</v>
      </c>
      <c r="D119" s="72">
        <v>2466</v>
      </c>
      <c r="E119" s="72">
        <v>2466</v>
      </c>
      <c r="F119" s="72" t="s">
        <v>119</v>
      </c>
      <c r="G119" s="72">
        <v>2018</v>
      </c>
      <c r="H119" s="72">
        <v>0</v>
      </c>
      <c r="I119" s="72">
        <v>1</v>
      </c>
      <c r="J119" s="72">
        <v>489177343</v>
      </c>
      <c r="K119" s="72">
        <v>1425.2</v>
      </c>
      <c r="L119" s="72">
        <v>9393493</v>
      </c>
      <c r="M119" s="72">
        <v>281805</v>
      </c>
      <c r="N119" s="72">
        <v>0.03</v>
      </c>
      <c r="O119" s="72">
        <v>0.57608000000000004</v>
      </c>
    </row>
    <row r="120" spans="1:15" x14ac:dyDescent="0.2">
      <c r="A120" t="str">
        <f t="shared" si="1"/>
        <v>2018_2493</v>
      </c>
      <c r="C120" s="71">
        <v>118</v>
      </c>
      <c r="D120" s="72">
        <v>2493</v>
      </c>
      <c r="E120" s="72">
        <v>2493</v>
      </c>
      <c r="F120" s="72" t="s">
        <v>120</v>
      </c>
      <c r="G120" s="72">
        <v>2018</v>
      </c>
      <c r="H120" s="72">
        <v>0</v>
      </c>
      <c r="I120" s="72">
        <v>1</v>
      </c>
      <c r="J120" s="72">
        <v>98812845</v>
      </c>
      <c r="K120" s="72">
        <v>118</v>
      </c>
      <c r="L120" s="72">
        <v>797444</v>
      </c>
      <c r="M120" s="72">
        <v>17751</v>
      </c>
      <c r="N120" s="72">
        <v>2.2259999999999999E-2</v>
      </c>
      <c r="O120" s="72">
        <v>0.17963999999999999</v>
      </c>
    </row>
    <row r="121" spans="1:15" x14ac:dyDescent="0.2">
      <c r="A121" t="str">
        <f t="shared" si="1"/>
        <v>2018_2502</v>
      </c>
      <c r="C121" s="71">
        <v>119</v>
      </c>
      <c r="D121" s="72">
        <v>2502</v>
      </c>
      <c r="E121" s="72">
        <v>2502</v>
      </c>
      <c r="F121" s="72" t="s">
        <v>121</v>
      </c>
      <c r="G121" s="72">
        <v>2018</v>
      </c>
      <c r="H121" s="72">
        <v>0</v>
      </c>
      <c r="I121" s="72">
        <v>1</v>
      </c>
      <c r="J121" s="72">
        <v>292035537</v>
      </c>
      <c r="K121" s="72">
        <v>569.4</v>
      </c>
      <c r="L121" s="72">
        <v>3809855</v>
      </c>
      <c r="M121" s="72">
        <v>144775</v>
      </c>
      <c r="N121" s="72">
        <v>3.7999999999999999E-2</v>
      </c>
      <c r="O121" s="72">
        <v>0.49574000000000001</v>
      </c>
    </row>
    <row r="122" spans="1:15" x14ac:dyDescent="0.2">
      <c r="A122" t="str">
        <f t="shared" si="1"/>
        <v>2018_2511</v>
      </c>
      <c r="C122" s="71">
        <v>120</v>
      </c>
      <c r="D122" s="72">
        <v>2511</v>
      </c>
      <c r="E122" s="72">
        <v>2511</v>
      </c>
      <c r="F122" s="72" t="s">
        <v>122</v>
      </c>
      <c r="G122" s="72">
        <v>2018</v>
      </c>
      <c r="H122" s="72">
        <v>0</v>
      </c>
      <c r="I122" s="72">
        <v>1</v>
      </c>
      <c r="J122" s="72">
        <v>554447619</v>
      </c>
      <c r="K122" s="72">
        <v>1956.7</v>
      </c>
      <c r="L122" s="72">
        <v>12896610</v>
      </c>
      <c r="M122" s="72">
        <v>424861</v>
      </c>
      <c r="N122" s="72">
        <v>3.2944000000000001E-2</v>
      </c>
      <c r="O122" s="72">
        <v>0.76627999999999996</v>
      </c>
    </row>
    <row r="123" spans="1:15" x14ac:dyDescent="0.2">
      <c r="A123" t="str">
        <f t="shared" si="1"/>
        <v>2018_2520</v>
      </c>
      <c r="C123" s="71">
        <v>121</v>
      </c>
      <c r="D123" s="72">
        <v>2520</v>
      </c>
      <c r="E123" s="72">
        <v>2520</v>
      </c>
      <c r="F123" s="72" t="s">
        <v>123</v>
      </c>
      <c r="G123" s="72">
        <v>2018</v>
      </c>
      <c r="H123" s="72">
        <v>0</v>
      </c>
      <c r="I123" s="72">
        <v>1</v>
      </c>
      <c r="J123" s="72">
        <v>143223685</v>
      </c>
      <c r="K123" s="72">
        <v>267.10000000000002</v>
      </c>
      <c r="L123" s="72">
        <v>1761257</v>
      </c>
      <c r="M123" s="72">
        <v>29474</v>
      </c>
      <c r="N123" s="72">
        <v>1.6735E-2</v>
      </c>
      <c r="O123" s="72">
        <v>0.20579</v>
      </c>
    </row>
    <row r="124" spans="1:15" x14ac:dyDescent="0.2">
      <c r="A124" t="str">
        <f t="shared" si="1"/>
        <v>2018_2556</v>
      </c>
      <c r="C124" s="71">
        <v>122</v>
      </c>
      <c r="D124" s="72">
        <v>2556</v>
      </c>
      <c r="E124" s="72">
        <v>2556</v>
      </c>
      <c r="F124" s="72" t="s">
        <v>124</v>
      </c>
      <c r="G124" s="72">
        <v>2018</v>
      </c>
      <c r="H124" s="72">
        <v>0</v>
      </c>
      <c r="I124" s="72">
        <v>1</v>
      </c>
      <c r="J124" s="72">
        <v>247808980</v>
      </c>
      <c r="K124" s="72">
        <v>376</v>
      </c>
      <c r="L124" s="72">
        <v>2483856</v>
      </c>
      <c r="M124" s="72">
        <v>56420</v>
      </c>
      <c r="N124" s="72">
        <v>2.2714999999999999E-2</v>
      </c>
      <c r="O124" s="72">
        <v>0.22767999999999999</v>
      </c>
    </row>
    <row r="125" spans="1:15" x14ac:dyDescent="0.2">
      <c r="A125" t="str">
        <f t="shared" si="1"/>
        <v>2018_3195</v>
      </c>
      <c r="C125" s="71">
        <v>123</v>
      </c>
      <c r="D125" s="72">
        <v>3195</v>
      </c>
      <c r="E125" s="72">
        <v>3195</v>
      </c>
      <c r="F125" s="72" t="s">
        <v>681</v>
      </c>
      <c r="G125" s="72">
        <v>2018</v>
      </c>
      <c r="H125" s="72">
        <v>0</v>
      </c>
      <c r="I125" s="72">
        <v>1</v>
      </c>
      <c r="J125" s="72">
        <v>502219577</v>
      </c>
      <c r="K125" s="72">
        <v>1248.4000000000001</v>
      </c>
      <c r="L125" s="72">
        <v>8320586</v>
      </c>
      <c r="M125" s="72">
        <v>416029</v>
      </c>
      <c r="N125" s="72">
        <v>0.05</v>
      </c>
      <c r="O125" s="72">
        <v>0.82838000000000001</v>
      </c>
    </row>
    <row r="126" spans="1:15" x14ac:dyDescent="0.2">
      <c r="A126" t="str">
        <f t="shared" si="1"/>
        <v>2018_2709</v>
      </c>
      <c r="C126" s="71">
        <v>124</v>
      </c>
      <c r="D126" s="72">
        <v>2709</v>
      </c>
      <c r="E126" s="72">
        <v>2709</v>
      </c>
      <c r="F126" s="72" t="s">
        <v>126</v>
      </c>
      <c r="G126" s="72">
        <v>2018</v>
      </c>
      <c r="H126" s="72">
        <v>0</v>
      </c>
      <c r="I126" s="72">
        <v>1</v>
      </c>
      <c r="J126" s="72">
        <v>576725714</v>
      </c>
      <c r="K126" s="72">
        <v>1614.5</v>
      </c>
      <c r="L126" s="72">
        <v>10678303</v>
      </c>
      <c r="M126" s="72">
        <v>533915</v>
      </c>
      <c r="N126" s="72">
        <v>0.05</v>
      </c>
      <c r="O126" s="72">
        <v>0.92576999999999998</v>
      </c>
    </row>
    <row r="127" spans="1:15" x14ac:dyDescent="0.2">
      <c r="A127" t="str">
        <f t="shared" si="1"/>
        <v>2018_2718</v>
      </c>
      <c r="C127" s="71">
        <v>125</v>
      </c>
      <c r="D127" s="72">
        <v>2718</v>
      </c>
      <c r="E127" s="72">
        <v>2718</v>
      </c>
      <c r="F127" s="72" t="s">
        <v>127</v>
      </c>
      <c r="G127" s="72">
        <v>2018</v>
      </c>
      <c r="H127" s="72">
        <v>0</v>
      </c>
      <c r="I127" s="72">
        <v>1</v>
      </c>
      <c r="J127" s="72">
        <v>270053615</v>
      </c>
      <c r="K127" s="72">
        <v>516.6</v>
      </c>
      <c r="L127" s="72">
        <v>3438490</v>
      </c>
      <c r="M127" s="72">
        <v>110981</v>
      </c>
      <c r="N127" s="72">
        <v>3.2275999999999999E-2</v>
      </c>
      <c r="O127" s="72">
        <v>0.41095999999999999</v>
      </c>
    </row>
    <row r="128" spans="1:15" x14ac:dyDescent="0.2">
      <c r="A128" t="str">
        <f t="shared" si="1"/>
        <v>2018_2727</v>
      </c>
      <c r="C128" s="71">
        <v>126</v>
      </c>
      <c r="D128" s="72">
        <v>2727</v>
      </c>
      <c r="E128" s="72">
        <v>2727</v>
      </c>
      <c r="F128" s="72" t="s">
        <v>128</v>
      </c>
      <c r="G128" s="72">
        <v>2018</v>
      </c>
      <c r="H128" s="72">
        <v>0</v>
      </c>
      <c r="I128" s="72">
        <v>1</v>
      </c>
      <c r="J128" s="72">
        <v>212342337</v>
      </c>
      <c r="K128" s="72">
        <v>658.5</v>
      </c>
      <c r="L128" s="72">
        <v>4340174</v>
      </c>
      <c r="M128" s="72">
        <v>155071</v>
      </c>
      <c r="N128" s="72">
        <v>3.5728999999999997E-2</v>
      </c>
      <c r="O128" s="72">
        <v>0.73028999999999999</v>
      </c>
    </row>
    <row r="129" spans="1:15" x14ac:dyDescent="0.2">
      <c r="A129" t="str">
        <f t="shared" si="1"/>
        <v>2018_2754</v>
      </c>
      <c r="C129" s="71">
        <v>127</v>
      </c>
      <c r="D129" s="72">
        <v>2754</v>
      </c>
      <c r="E129" s="72">
        <v>2754</v>
      </c>
      <c r="F129" s="72" t="s">
        <v>129</v>
      </c>
      <c r="G129" s="72">
        <v>2018</v>
      </c>
      <c r="H129" s="72">
        <v>0</v>
      </c>
      <c r="I129" s="72">
        <v>1</v>
      </c>
      <c r="J129" s="72">
        <v>159390940</v>
      </c>
      <c r="K129" s="72">
        <v>463.3</v>
      </c>
      <c r="L129" s="72">
        <v>3064730</v>
      </c>
      <c r="M129" s="72">
        <v>49506</v>
      </c>
      <c r="N129" s="72">
        <v>1.6153000000000001E-2</v>
      </c>
      <c r="O129" s="72">
        <v>0.31058999999999998</v>
      </c>
    </row>
    <row r="130" spans="1:15" x14ac:dyDescent="0.2">
      <c r="A130" t="str">
        <f t="shared" si="1"/>
        <v>2018_2766</v>
      </c>
      <c r="C130" s="71">
        <v>128</v>
      </c>
      <c r="D130" s="72">
        <v>2766</v>
      </c>
      <c r="E130" s="72">
        <v>2766</v>
      </c>
      <c r="F130" s="72" t="s">
        <v>638</v>
      </c>
      <c r="G130" s="72">
        <v>2018</v>
      </c>
      <c r="H130" s="72">
        <v>0</v>
      </c>
      <c r="I130" s="72">
        <v>1</v>
      </c>
      <c r="J130" s="72">
        <v>161108429</v>
      </c>
      <c r="K130" s="72">
        <v>330.7</v>
      </c>
      <c r="L130" s="72">
        <v>2212714</v>
      </c>
      <c r="M130" s="72">
        <v>106210</v>
      </c>
      <c r="N130" s="72">
        <v>4.8000000000000001E-2</v>
      </c>
      <c r="O130" s="72">
        <v>0.65925</v>
      </c>
    </row>
    <row r="131" spans="1:15" x14ac:dyDescent="0.2">
      <c r="A131" t="str">
        <f t="shared" si="1"/>
        <v>2018_2772</v>
      </c>
      <c r="C131" s="71">
        <v>129</v>
      </c>
      <c r="D131" s="72">
        <v>2772</v>
      </c>
      <c r="E131" s="72">
        <v>2772</v>
      </c>
      <c r="F131" s="72" t="s">
        <v>131</v>
      </c>
      <c r="G131" s="72">
        <v>2018</v>
      </c>
      <c r="H131" s="72">
        <v>0</v>
      </c>
      <c r="I131" s="72">
        <v>1</v>
      </c>
      <c r="J131" s="72">
        <v>145981684</v>
      </c>
      <c r="K131" s="72">
        <v>235</v>
      </c>
      <c r="L131" s="72">
        <v>1582020</v>
      </c>
      <c r="M131" s="72">
        <v>63281</v>
      </c>
      <c r="N131" s="72">
        <v>0.04</v>
      </c>
      <c r="O131" s="72">
        <v>0.43348999999999999</v>
      </c>
    </row>
    <row r="132" spans="1:15" x14ac:dyDescent="0.2">
      <c r="A132" t="str">
        <f t="shared" ref="A132:A195" si="2">CONCATENATE(G132,"_",D132)</f>
        <v>2018_2781</v>
      </c>
      <c r="C132" s="71">
        <v>130</v>
      </c>
      <c r="D132" s="72">
        <v>2781</v>
      </c>
      <c r="E132" s="72">
        <v>2781</v>
      </c>
      <c r="F132" s="72" t="s">
        <v>132</v>
      </c>
      <c r="G132" s="72">
        <v>2018</v>
      </c>
      <c r="H132" s="72">
        <v>0</v>
      </c>
      <c r="I132" s="72">
        <v>1</v>
      </c>
      <c r="J132" s="72">
        <v>344029459</v>
      </c>
      <c r="K132" s="72">
        <v>1192.3</v>
      </c>
      <c r="L132" s="72">
        <v>7858449</v>
      </c>
      <c r="M132" s="72">
        <v>235735</v>
      </c>
      <c r="N132" s="72">
        <v>2.9998E-2</v>
      </c>
      <c r="O132" s="72">
        <v>0.68522000000000005</v>
      </c>
    </row>
    <row r="133" spans="1:15" x14ac:dyDescent="0.2">
      <c r="A133" t="str">
        <f t="shared" si="2"/>
        <v>2018_2826</v>
      </c>
      <c r="C133" s="71">
        <v>131</v>
      </c>
      <c r="D133" s="72">
        <v>2826</v>
      </c>
      <c r="E133" s="72">
        <v>2826</v>
      </c>
      <c r="F133" s="72" t="s">
        <v>133</v>
      </c>
      <c r="G133" s="72">
        <v>2018</v>
      </c>
      <c r="H133" s="72">
        <v>0</v>
      </c>
      <c r="I133" s="72">
        <v>1</v>
      </c>
      <c r="J133" s="72">
        <v>507836974</v>
      </c>
      <c r="K133" s="72">
        <v>1399.4</v>
      </c>
      <c r="L133" s="72">
        <v>9279421</v>
      </c>
      <c r="M133" s="72">
        <v>463971</v>
      </c>
      <c r="N133" s="72">
        <v>0.05</v>
      </c>
      <c r="O133" s="72">
        <v>0.91361999999999999</v>
      </c>
    </row>
    <row r="134" spans="1:15" x14ac:dyDescent="0.2">
      <c r="A134" t="str">
        <f t="shared" si="2"/>
        <v>2018_2846</v>
      </c>
      <c r="C134" s="71">
        <v>132</v>
      </c>
      <c r="D134" s="72">
        <v>2846</v>
      </c>
      <c r="E134" s="72">
        <v>2846</v>
      </c>
      <c r="F134" s="72" t="s">
        <v>135</v>
      </c>
      <c r="G134" s="72">
        <v>2018</v>
      </c>
      <c r="H134" s="72">
        <v>0</v>
      </c>
      <c r="I134" s="72">
        <v>1</v>
      </c>
      <c r="J134" s="72">
        <v>238032192</v>
      </c>
      <c r="K134" s="72">
        <v>300.10000000000002</v>
      </c>
      <c r="L134" s="72">
        <v>1999266</v>
      </c>
      <c r="M134" s="72">
        <v>41819</v>
      </c>
      <c r="N134" s="72">
        <v>2.0917000000000002E-2</v>
      </c>
      <c r="O134" s="72">
        <v>0.17569000000000001</v>
      </c>
    </row>
    <row r="135" spans="1:15" x14ac:dyDescent="0.2">
      <c r="A135" t="str">
        <f t="shared" si="2"/>
        <v>2018_2862</v>
      </c>
      <c r="C135" s="71">
        <v>133</v>
      </c>
      <c r="D135" s="72">
        <v>2862</v>
      </c>
      <c r="E135" s="72">
        <v>2862</v>
      </c>
      <c r="F135" s="72" t="s">
        <v>136</v>
      </c>
      <c r="G135" s="72">
        <v>2018</v>
      </c>
      <c r="H135" s="72">
        <v>0</v>
      </c>
      <c r="I135" s="72">
        <v>1</v>
      </c>
      <c r="J135" s="72">
        <v>345534796</v>
      </c>
      <c r="K135" s="72">
        <v>637.6</v>
      </c>
      <c r="L135" s="72">
        <v>4232389</v>
      </c>
      <c r="M135" s="72">
        <v>211619</v>
      </c>
      <c r="N135" s="72">
        <v>0.05</v>
      </c>
      <c r="O135" s="72">
        <v>0.61243999999999998</v>
      </c>
    </row>
    <row r="136" spans="1:15" x14ac:dyDescent="0.2">
      <c r="A136" t="str">
        <f t="shared" si="2"/>
        <v>2018_2977</v>
      </c>
      <c r="C136" s="71">
        <v>134</v>
      </c>
      <c r="D136" s="72">
        <v>2977</v>
      </c>
      <c r="E136" s="72">
        <v>2977</v>
      </c>
      <c r="F136" s="72" t="s">
        <v>137</v>
      </c>
      <c r="G136" s="72">
        <v>2018</v>
      </c>
      <c r="H136" s="72">
        <v>0</v>
      </c>
      <c r="I136" s="72">
        <v>1</v>
      </c>
      <c r="J136" s="72">
        <v>297002944</v>
      </c>
      <c r="K136" s="72">
        <v>629.29999999999995</v>
      </c>
      <c r="L136" s="72">
        <v>4147716</v>
      </c>
      <c r="M136" s="72">
        <v>111780</v>
      </c>
      <c r="N136" s="72">
        <v>2.6950000000000002E-2</v>
      </c>
      <c r="O136" s="72">
        <v>0.37635999999999997</v>
      </c>
    </row>
    <row r="137" spans="1:15" x14ac:dyDescent="0.2">
      <c r="A137" t="str">
        <f t="shared" si="2"/>
        <v>2018_2988</v>
      </c>
      <c r="C137" s="71">
        <v>135</v>
      </c>
      <c r="D137" s="72">
        <v>2988</v>
      </c>
      <c r="E137" s="72">
        <v>2988</v>
      </c>
      <c r="F137" s="72" t="s">
        <v>138</v>
      </c>
      <c r="G137" s="72">
        <v>2018</v>
      </c>
      <c r="H137" s="72">
        <v>0</v>
      </c>
      <c r="I137" s="72">
        <v>1</v>
      </c>
      <c r="J137" s="72">
        <v>217467617</v>
      </c>
      <c r="K137" s="72">
        <v>538</v>
      </c>
      <c r="L137" s="72">
        <v>3545958</v>
      </c>
      <c r="M137" s="72">
        <v>109893</v>
      </c>
      <c r="N137" s="72">
        <v>3.0991000000000001E-2</v>
      </c>
      <c r="O137" s="72">
        <v>0.50532999999999995</v>
      </c>
    </row>
    <row r="138" spans="1:15" x14ac:dyDescent="0.2">
      <c r="A138" t="str">
        <f t="shared" si="2"/>
        <v>2018_3029</v>
      </c>
      <c r="C138" s="71">
        <v>136</v>
      </c>
      <c r="D138" s="72">
        <v>3029</v>
      </c>
      <c r="E138" s="72">
        <v>3029</v>
      </c>
      <c r="F138" s="72" t="s">
        <v>139</v>
      </c>
      <c r="G138" s="72">
        <v>2018</v>
      </c>
      <c r="H138" s="72">
        <v>0</v>
      </c>
      <c r="I138" s="72">
        <v>1</v>
      </c>
      <c r="J138" s="72">
        <v>529044898</v>
      </c>
      <c r="K138" s="72">
        <v>1194.5</v>
      </c>
      <c r="L138" s="72">
        <v>8019873</v>
      </c>
      <c r="M138" s="72">
        <v>400994</v>
      </c>
      <c r="N138" s="72">
        <v>0.05</v>
      </c>
      <c r="O138" s="72">
        <v>0.75795999999999997</v>
      </c>
    </row>
    <row r="139" spans="1:15" x14ac:dyDescent="0.2">
      <c r="A139" t="str">
        <f t="shared" si="2"/>
        <v>2018_3033</v>
      </c>
      <c r="C139" s="71">
        <v>137</v>
      </c>
      <c r="D139" s="72">
        <v>3033</v>
      </c>
      <c r="E139" s="72">
        <v>3033</v>
      </c>
      <c r="F139" s="72" t="s">
        <v>140</v>
      </c>
      <c r="G139" s="72">
        <v>2018</v>
      </c>
      <c r="H139" s="72">
        <v>0</v>
      </c>
      <c r="I139" s="72">
        <v>1</v>
      </c>
      <c r="J139" s="72">
        <v>256235474</v>
      </c>
      <c r="K139" s="72">
        <v>459.6</v>
      </c>
      <c r="L139" s="72">
        <v>3080699</v>
      </c>
      <c r="M139" s="72">
        <v>145147</v>
      </c>
      <c r="N139" s="72">
        <v>4.7114999999999997E-2</v>
      </c>
      <c r="O139" s="72">
        <v>0.56645999999999996</v>
      </c>
    </row>
    <row r="140" spans="1:15" x14ac:dyDescent="0.2">
      <c r="A140" t="str">
        <f t="shared" si="2"/>
        <v>2018_3042</v>
      </c>
      <c r="C140" s="71">
        <v>138</v>
      </c>
      <c r="D140" s="72">
        <v>3042</v>
      </c>
      <c r="E140" s="72">
        <v>3042</v>
      </c>
      <c r="F140" s="72" t="s">
        <v>141</v>
      </c>
      <c r="G140" s="72">
        <v>2018</v>
      </c>
      <c r="H140" s="72">
        <v>0</v>
      </c>
      <c r="I140" s="72">
        <v>1</v>
      </c>
      <c r="J140" s="72">
        <v>205307311</v>
      </c>
      <c r="K140" s="72">
        <v>666</v>
      </c>
      <c r="L140" s="72">
        <v>4506156</v>
      </c>
      <c r="M140" s="72">
        <v>153508</v>
      </c>
      <c r="N140" s="72">
        <v>3.4065999999999999E-2</v>
      </c>
      <c r="O140" s="72">
        <v>0.74770000000000003</v>
      </c>
    </row>
    <row r="141" spans="1:15" x14ac:dyDescent="0.2">
      <c r="A141" t="str">
        <f t="shared" si="2"/>
        <v>2018_3060</v>
      </c>
      <c r="C141" s="71">
        <v>139</v>
      </c>
      <c r="D141" s="72">
        <v>3060</v>
      </c>
      <c r="E141" s="72">
        <v>3060</v>
      </c>
      <c r="F141" s="72" t="s">
        <v>142</v>
      </c>
      <c r="G141" s="72">
        <v>2018</v>
      </c>
      <c r="H141" s="72">
        <v>0</v>
      </c>
      <c r="I141" s="72">
        <v>1</v>
      </c>
      <c r="J141" s="72">
        <v>424127635</v>
      </c>
      <c r="K141" s="72">
        <v>1198.0999999999999</v>
      </c>
      <c r="L141" s="72">
        <v>7896677</v>
      </c>
      <c r="M141" s="72">
        <v>260266</v>
      </c>
      <c r="N141" s="72">
        <v>3.2959000000000002E-2</v>
      </c>
      <c r="O141" s="72">
        <v>0.61365000000000003</v>
      </c>
    </row>
    <row r="142" spans="1:15" x14ac:dyDescent="0.2">
      <c r="A142" t="str">
        <f t="shared" si="2"/>
        <v>2018_3168</v>
      </c>
      <c r="C142" s="71">
        <v>140</v>
      </c>
      <c r="D142" s="72">
        <v>3168</v>
      </c>
      <c r="E142" s="72">
        <v>3168</v>
      </c>
      <c r="F142" s="72" t="s">
        <v>149</v>
      </c>
      <c r="G142" s="72">
        <v>2018</v>
      </c>
      <c r="H142" s="72">
        <v>0</v>
      </c>
      <c r="I142" s="72">
        <v>1</v>
      </c>
      <c r="J142" s="72">
        <v>358158060</v>
      </c>
      <c r="K142" s="72">
        <v>658.8</v>
      </c>
      <c r="L142" s="72">
        <v>4408690</v>
      </c>
      <c r="M142" s="72">
        <v>80431</v>
      </c>
      <c r="N142" s="72">
        <v>1.8244E-2</v>
      </c>
      <c r="O142" s="72">
        <v>0.22456999999999999</v>
      </c>
    </row>
    <row r="143" spans="1:15" x14ac:dyDescent="0.2">
      <c r="A143" t="str">
        <f t="shared" si="2"/>
        <v>2018_3105</v>
      </c>
      <c r="C143" s="71">
        <v>141</v>
      </c>
      <c r="D143" s="72">
        <v>3105</v>
      </c>
      <c r="E143" s="72">
        <v>3105</v>
      </c>
      <c r="F143" s="72" t="s">
        <v>143</v>
      </c>
      <c r="G143" s="72">
        <v>2018</v>
      </c>
      <c r="H143" s="72">
        <v>0</v>
      </c>
      <c r="I143" s="72">
        <v>1</v>
      </c>
      <c r="J143" s="72">
        <v>420632032</v>
      </c>
      <c r="K143" s="72">
        <v>1412</v>
      </c>
      <c r="L143" s="72">
        <v>9306492</v>
      </c>
      <c r="M143" s="72">
        <v>449162</v>
      </c>
      <c r="N143" s="72">
        <v>4.8263E-2</v>
      </c>
      <c r="O143" s="72">
        <v>1.0678300000000001</v>
      </c>
    </row>
    <row r="144" spans="1:15" x14ac:dyDescent="0.2">
      <c r="A144" t="str">
        <f t="shared" si="2"/>
        <v>2018_3114</v>
      </c>
      <c r="C144" s="71">
        <v>142</v>
      </c>
      <c r="D144" s="72">
        <v>3114</v>
      </c>
      <c r="E144" s="72">
        <v>3114</v>
      </c>
      <c r="F144" s="72" t="s">
        <v>144</v>
      </c>
      <c r="G144" s="72">
        <v>2018</v>
      </c>
      <c r="H144" s="72">
        <v>0</v>
      </c>
      <c r="I144" s="72">
        <v>1</v>
      </c>
      <c r="J144" s="72">
        <v>800519167</v>
      </c>
      <c r="K144" s="72">
        <v>3429.2</v>
      </c>
      <c r="L144" s="72">
        <v>22601857</v>
      </c>
      <c r="M144" s="72">
        <v>1130093</v>
      </c>
      <c r="N144" s="72">
        <v>0.05</v>
      </c>
      <c r="O144" s="72">
        <v>1.4117</v>
      </c>
    </row>
    <row r="145" spans="1:15" x14ac:dyDescent="0.2">
      <c r="A145" t="str">
        <f t="shared" si="2"/>
        <v>2018_3119</v>
      </c>
      <c r="C145" s="71">
        <v>143</v>
      </c>
      <c r="D145" s="72">
        <v>3119</v>
      </c>
      <c r="E145" s="72">
        <v>3119</v>
      </c>
      <c r="F145" s="72" t="s">
        <v>145</v>
      </c>
      <c r="G145" s="72">
        <v>2018</v>
      </c>
      <c r="H145" s="72">
        <v>0</v>
      </c>
      <c r="I145" s="72">
        <v>1</v>
      </c>
      <c r="J145" s="72">
        <v>215145652</v>
      </c>
      <c r="K145" s="72">
        <v>888.4</v>
      </c>
      <c r="L145" s="72">
        <v>5855444</v>
      </c>
      <c r="M145" s="72">
        <v>216651</v>
      </c>
      <c r="N145" s="72">
        <v>3.6999999999999998E-2</v>
      </c>
      <c r="O145" s="72">
        <v>1.0069999999999999</v>
      </c>
    </row>
    <row r="146" spans="1:15" x14ac:dyDescent="0.2">
      <c r="A146" t="str">
        <f t="shared" si="2"/>
        <v>2018_3141</v>
      </c>
      <c r="C146" s="71">
        <v>144</v>
      </c>
      <c r="D146" s="72">
        <v>3141</v>
      </c>
      <c r="E146" s="72">
        <v>3141</v>
      </c>
      <c r="F146" s="72" t="s">
        <v>146</v>
      </c>
      <c r="G146" s="72">
        <v>2018</v>
      </c>
      <c r="H146" s="72">
        <v>0</v>
      </c>
      <c r="I146" s="72">
        <v>1</v>
      </c>
      <c r="J146" s="72">
        <v>5691337689</v>
      </c>
      <c r="K146" s="72">
        <v>13981.6</v>
      </c>
      <c r="L146" s="72">
        <v>92390413</v>
      </c>
      <c r="M146" s="72">
        <v>4619521</v>
      </c>
      <c r="N146" s="72">
        <v>0.05</v>
      </c>
      <c r="O146" s="72">
        <v>0.81167999999999996</v>
      </c>
    </row>
    <row r="147" spans="1:15" x14ac:dyDescent="0.2">
      <c r="A147" t="str">
        <f t="shared" si="2"/>
        <v>2018_3150</v>
      </c>
      <c r="C147" s="71">
        <v>145</v>
      </c>
      <c r="D147" s="72">
        <v>3150</v>
      </c>
      <c r="E147" s="72">
        <v>3150</v>
      </c>
      <c r="F147" s="72" t="s">
        <v>147</v>
      </c>
      <c r="G147" s="72">
        <v>2018</v>
      </c>
      <c r="H147" s="72">
        <v>0</v>
      </c>
      <c r="I147" s="72">
        <v>1</v>
      </c>
      <c r="J147" s="72">
        <v>327812638</v>
      </c>
      <c r="K147" s="72">
        <v>1079.3</v>
      </c>
      <c r="L147" s="72">
        <v>7119063</v>
      </c>
      <c r="M147" s="72">
        <v>355953</v>
      </c>
      <c r="N147" s="72">
        <v>0.05</v>
      </c>
      <c r="O147" s="72">
        <v>1.0858399999999999</v>
      </c>
    </row>
    <row r="148" spans="1:15" x14ac:dyDescent="0.2">
      <c r="A148" t="str">
        <f t="shared" si="2"/>
        <v>2018_3154</v>
      </c>
      <c r="C148" s="71">
        <v>146</v>
      </c>
      <c r="D148" s="72">
        <v>3154</v>
      </c>
      <c r="E148" s="72">
        <v>3154</v>
      </c>
      <c r="F148" s="72" t="s">
        <v>148</v>
      </c>
      <c r="G148" s="72">
        <v>2018</v>
      </c>
      <c r="H148" s="72">
        <v>0</v>
      </c>
      <c r="I148" s="72">
        <v>1</v>
      </c>
      <c r="J148" s="72">
        <v>153391287</v>
      </c>
      <c r="K148" s="72">
        <v>540.70000000000005</v>
      </c>
      <c r="L148" s="72">
        <v>3563754</v>
      </c>
      <c r="M148" s="72">
        <v>128295</v>
      </c>
      <c r="N148" s="72">
        <v>3.5999999999999997E-2</v>
      </c>
      <c r="O148" s="72">
        <v>0.83638999999999997</v>
      </c>
    </row>
    <row r="149" spans="1:15" x14ac:dyDescent="0.2">
      <c r="A149" t="str">
        <f t="shared" si="2"/>
        <v>2018_3186</v>
      </c>
      <c r="C149" s="71">
        <v>147</v>
      </c>
      <c r="D149" s="72">
        <v>3186</v>
      </c>
      <c r="E149" s="72">
        <v>3186</v>
      </c>
      <c r="F149" s="72" t="s">
        <v>752</v>
      </c>
      <c r="G149" s="72">
        <v>2018</v>
      </c>
      <c r="H149" s="72">
        <v>0</v>
      </c>
      <c r="I149" s="72">
        <v>1</v>
      </c>
      <c r="J149" s="72">
        <v>149566506</v>
      </c>
      <c r="K149" s="72">
        <v>389.2</v>
      </c>
      <c r="L149" s="72">
        <v>2594407</v>
      </c>
      <c r="M149" s="72">
        <v>38650</v>
      </c>
      <c r="N149" s="72">
        <v>1.4897000000000001E-2</v>
      </c>
      <c r="O149" s="72">
        <v>0.25840999999999997</v>
      </c>
    </row>
    <row r="150" spans="1:15" x14ac:dyDescent="0.2">
      <c r="A150" t="str">
        <f t="shared" si="2"/>
        <v>2018_3204</v>
      </c>
      <c r="C150" s="71">
        <v>148</v>
      </c>
      <c r="D150" s="72">
        <v>3204</v>
      </c>
      <c r="E150" s="72">
        <v>3204</v>
      </c>
      <c r="F150" s="72" t="s">
        <v>150</v>
      </c>
      <c r="G150" s="72">
        <v>2018</v>
      </c>
      <c r="H150" s="72">
        <v>0</v>
      </c>
      <c r="I150" s="72">
        <v>1</v>
      </c>
      <c r="J150" s="72">
        <v>282959376</v>
      </c>
      <c r="K150" s="72">
        <v>886</v>
      </c>
      <c r="L150" s="72">
        <v>5839626</v>
      </c>
      <c r="M150" s="72">
        <v>62572</v>
      </c>
      <c r="N150" s="72">
        <v>1.0715000000000001E-2</v>
      </c>
      <c r="O150" s="72">
        <v>0.22112999999999999</v>
      </c>
    </row>
    <row r="151" spans="1:15" x14ac:dyDescent="0.2">
      <c r="A151" t="str">
        <f t="shared" si="2"/>
        <v>2018_3231</v>
      </c>
      <c r="C151" s="71">
        <v>149</v>
      </c>
      <c r="D151" s="72">
        <v>3231</v>
      </c>
      <c r="E151" s="72">
        <v>3231</v>
      </c>
      <c r="F151" s="72" t="s">
        <v>151</v>
      </c>
      <c r="G151" s="72">
        <v>2018</v>
      </c>
      <c r="H151" s="72">
        <v>0</v>
      </c>
      <c r="I151" s="72">
        <v>1</v>
      </c>
      <c r="J151" s="72">
        <v>2061178585</v>
      </c>
      <c r="K151" s="72">
        <v>6894.2</v>
      </c>
      <c r="L151" s="72">
        <v>45439672</v>
      </c>
      <c r="M151" s="72">
        <v>1458883</v>
      </c>
      <c r="N151" s="72">
        <v>3.2106000000000003E-2</v>
      </c>
      <c r="O151" s="72">
        <v>0.70779000000000003</v>
      </c>
    </row>
    <row r="152" spans="1:15" x14ac:dyDescent="0.2">
      <c r="A152" t="str">
        <f t="shared" si="2"/>
        <v>2018_3312</v>
      </c>
      <c r="C152" s="71">
        <v>150</v>
      </c>
      <c r="D152" s="72">
        <v>3312</v>
      </c>
      <c r="E152" s="72">
        <v>3312</v>
      </c>
      <c r="F152" s="72" t="s">
        <v>152</v>
      </c>
      <c r="G152" s="72">
        <v>2018</v>
      </c>
      <c r="H152" s="72">
        <v>0</v>
      </c>
      <c r="I152" s="72">
        <v>1</v>
      </c>
      <c r="J152" s="72">
        <v>387963153</v>
      </c>
      <c r="K152" s="72">
        <v>1913.8</v>
      </c>
      <c r="L152" s="72">
        <v>12613856</v>
      </c>
      <c r="M152" s="72">
        <v>609634</v>
      </c>
      <c r="N152" s="72">
        <v>4.8330999999999999E-2</v>
      </c>
      <c r="O152" s="72">
        <v>1.5713699999999999</v>
      </c>
    </row>
    <row r="153" spans="1:15" x14ac:dyDescent="0.2">
      <c r="A153" t="str">
        <f t="shared" si="2"/>
        <v>2018_3330</v>
      </c>
      <c r="C153" s="71">
        <v>151</v>
      </c>
      <c r="D153" s="72">
        <v>3330</v>
      </c>
      <c r="E153" s="72">
        <v>3330</v>
      </c>
      <c r="F153" s="72" t="s">
        <v>153</v>
      </c>
      <c r="G153" s="72">
        <v>2018</v>
      </c>
      <c r="H153" s="72">
        <v>0</v>
      </c>
      <c r="I153" s="72">
        <v>1</v>
      </c>
      <c r="J153" s="72">
        <v>162213166</v>
      </c>
      <c r="K153" s="72">
        <v>349</v>
      </c>
      <c r="L153" s="72">
        <v>2315615</v>
      </c>
      <c r="M153" s="72">
        <v>49987</v>
      </c>
      <c r="N153" s="72">
        <v>2.1586999999999999E-2</v>
      </c>
      <c r="O153" s="72">
        <v>0.30815999999999999</v>
      </c>
    </row>
    <row r="154" spans="1:15" x14ac:dyDescent="0.2">
      <c r="A154" t="str">
        <f t="shared" si="2"/>
        <v>2018_3348</v>
      </c>
      <c r="C154" s="71">
        <v>152</v>
      </c>
      <c r="D154" s="72">
        <v>3348</v>
      </c>
      <c r="E154" s="72">
        <v>3348</v>
      </c>
      <c r="F154" s="72" t="s">
        <v>154</v>
      </c>
      <c r="G154" s="72">
        <v>2018</v>
      </c>
      <c r="H154" s="72">
        <v>0</v>
      </c>
      <c r="I154" s="72">
        <v>1</v>
      </c>
      <c r="J154" s="72">
        <v>184504587</v>
      </c>
      <c r="K154" s="72">
        <v>467.3</v>
      </c>
      <c r="L154" s="72">
        <v>3128106</v>
      </c>
      <c r="M154" s="72">
        <v>96971</v>
      </c>
      <c r="N154" s="72">
        <v>3.1E-2</v>
      </c>
      <c r="O154" s="72">
        <v>0.52558000000000005</v>
      </c>
    </row>
    <row r="155" spans="1:15" x14ac:dyDescent="0.2">
      <c r="A155" t="str">
        <f t="shared" si="2"/>
        <v>2018_3375</v>
      </c>
      <c r="C155" s="71">
        <v>153</v>
      </c>
      <c r="D155" s="72">
        <v>3375</v>
      </c>
      <c r="E155" s="72">
        <v>3375</v>
      </c>
      <c r="F155" s="72" t="s">
        <v>155</v>
      </c>
      <c r="G155" s="72">
        <v>2018</v>
      </c>
      <c r="H155" s="72">
        <v>0</v>
      </c>
      <c r="I155" s="72">
        <v>1</v>
      </c>
      <c r="J155" s="72">
        <v>403391515</v>
      </c>
      <c r="K155" s="72">
        <v>1744.8</v>
      </c>
      <c r="L155" s="72">
        <v>11499977</v>
      </c>
      <c r="M155" s="72">
        <v>367999</v>
      </c>
      <c r="N155" s="72">
        <v>3.2000000000000001E-2</v>
      </c>
      <c r="O155" s="72">
        <v>0.91225999999999996</v>
      </c>
    </row>
    <row r="156" spans="1:15" x14ac:dyDescent="0.2">
      <c r="A156" t="str">
        <f t="shared" si="2"/>
        <v>2018_3420</v>
      </c>
      <c r="C156" s="71">
        <v>154</v>
      </c>
      <c r="D156" s="72">
        <v>3420</v>
      </c>
      <c r="E156" s="72">
        <v>3420</v>
      </c>
      <c r="F156" s="72" t="s">
        <v>156</v>
      </c>
      <c r="G156" s="72">
        <v>2018</v>
      </c>
      <c r="H156" s="72">
        <v>0</v>
      </c>
      <c r="I156" s="72">
        <v>1</v>
      </c>
      <c r="J156" s="72">
        <v>254981074</v>
      </c>
      <c r="K156" s="72">
        <v>615</v>
      </c>
      <c r="L156" s="72">
        <v>4053465</v>
      </c>
      <c r="M156" s="72">
        <v>109444</v>
      </c>
      <c r="N156" s="72">
        <v>2.7E-2</v>
      </c>
      <c r="O156" s="72">
        <v>0.42921999999999999</v>
      </c>
    </row>
    <row r="157" spans="1:15" x14ac:dyDescent="0.2">
      <c r="A157" t="str">
        <f t="shared" si="2"/>
        <v>2018_3465</v>
      </c>
      <c r="C157" s="71">
        <v>155</v>
      </c>
      <c r="D157" s="72">
        <v>3465</v>
      </c>
      <c r="E157" s="72">
        <v>3465</v>
      </c>
      <c r="F157" s="72" t="s">
        <v>157</v>
      </c>
      <c r="G157" s="72">
        <v>2018</v>
      </c>
      <c r="H157" s="72">
        <v>0</v>
      </c>
      <c r="I157" s="72">
        <v>1</v>
      </c>
      <c r="J157" s="72">
        <v>79287162</v>
      </c>
      <c r="K157" s="72">
        <v>299.89999999999998</v>
      </c>
      <c r="L157" s="72">
        <v>1976641</v>
      </c>
      <c r="M157" s="72">
        <v>63253</v>
      </c>
      <c r="N157" s="72">
        <v>3.2000000000000001E-2</v>
      </c>
      <c r="O157" s="72">
        <v>0.79776999999999998</v>
      </c>
    </row>
    <row r="158" spans="1:15" x14ac:dyDescent="0.2">
      <c r="A158" t="str">
        <f t="shared" si="2"/>
        <v>2018_3537</v>
      </c>
      <c r="C158" s="71">
        <v>156</v>
      </c>
      <c r="D158" s="72">
        <v>3537</v>
      </c>
      <c r="E158" s="72">
        <v>3537</v>
      </c>
      <c r="F158" s="72" t="s">
        <v>158</v>
      </c>
      <c r="G158" s="72">
        <v>2018</v>
      </c>
      <c r="H158" s="72">
        <v>0</v>
      </c>
      <c r="I158" s="72">
        <v>1</v>
      </c>
      <c r="J158" s="72">
        <v>166118787</v>
      </c>
      <c r="K158" s="72">
        <v>291</v>
      </c>
      <c r="L158" s="72">
        <v>1917981</v>
      </c>
      <c r="M158" s="72">
        <v>90145</v>
      </c>
      <c r="N158" s="72">
        <v>4.7E-2</v>
      </c>
      <c r="O158" s="72">
        <v>0.54264999999999997</v>
      </c>
    </row>
    <row r="159" spans="1:15" x14ac:dyDescent="0.2">
      <c r="A159" t="str">
        <f t="shared" si="2"/>
        <v>2018_3555</v>
      </c>
      <c r="C159" s="71">
        <v>157</v>
      </c>
      <c r="D159" s="72">
        <v>3555</v>
      </c>
      <c r="E159" s="72">
        <v>3555</v>
      </c>
      <c r="F159" s="72" t="s">
        <v>159</v>
      </c>
      <c r="G159" s="72">
        <v>2018</v>
      </c>
      <c r="H159" s="72">
        <v>0</v>
      </c>
      <c r="I159" s="72">
        <v>1</v>
      </c>
      <c r="J159" s="72">
        <v>213900613</v>
      </c>
      <c r="K159" s="72">
        <v>581.9</v>
      </c>
      <c r="L159" s="72">
        <v>3835303</v>
      </c>
      <c r="M159" s="72">
        <v>147259</v>
      </c>
      <c r="N159" s="72">
        <v>3.8396E-2</v>
      </c>
      <c r="O159" s="72">
        <v>0.68845000000000001</v>
      </c>
    </row>
    <row r="160" spans="1:15" x14ac:dyDescent="0.2">
      <c r="A160" t="str">
        <f t="shared" si="2"/>
        <v>2018_3600</v>
      </c>
      <c r="C160" s="71">
        <v>158</v>
      </c>
      <c r="D160" s="72">
        <v>3600</v>
      </c>
      <c r="E160" s="72">
        <v>3600</v>
      </c>
      <c r="F160" s="72" t="s">
        <v>161</v>
      </c>
      <c r="G160" s="72">
        <v>2018</v>
      </c>
      <c r="H160" s="72">
        <v>0</v>
      </c>
      <c r="I160" s="72">
        <v>1</v>
      </c>
      <c r="J160" s="72">
        <v>762233154</v>
      </c>
      <c r="K160" s="72">
        <v>2170.4</v>
      </c>
      <c r="L160" s="72">
        <v>14305106</v>
      </c>
      <c r="M160" s="72">
        <v>357628</v>
      </c>
      <c r="N160" s="72">
        <v>2.5000000000000001E-2</v>
      </c>
      <c r="O160" s="72">
        <v>0.46917999999999999</v>
      </c>
    </row>
    <row r="161" spans="1:15" x14ac:dyDescent="0.2">
      <c r="A161" t="str">
        <f t="shared" si="2"/>
        <v>2018_3609</v>
      </c>
      <c r="C161" s="71">
        <v>159</v>
      </c>
      <c r="D161" s="72">
        <v>3609</v>
      </c>
      <c r="E161" s="72">
        <v>3609</v>
      </c>
      <c r="F161" s="72" t="s">
        <v>162</v>
      </c>
      <c r="G161" s="72">
        <v>2018</v>
      </c>
      <c r="H161" s="72">
        <v>0</v>
      </c>
      <c r="I161" s="72">
        <v>1</v>
      </c>
      <c r="J161" s="72">
        <v>144074865</v>
      </c>
      <c r="K161" s="72">
        <v>467.1</v>
      </c>
      <c r="L161" s="72">
        <v>3078656</v>
      </c>
      <c r="M161" s="72">
        <v>47650</v>
      </c>
      <c r="N161" s="72">
        <v>1.5478E-2</v>
      </c>
      <c r="O161" s="72">
        <v>0.33073000000000002</v>
      </c>
    </row>
    <row r="162" spans="1:15" x14ac:dyDescent="0.2">
      <c r="A162" t="str">
        <f t="shared" si="2"/>
        <v>2018_3645</v>
      </c>
      <c r="C162" s="71">
        <v>160</v>
      </c>
      <c r="D162" s="72">
        <v>3645</v>
      </c>
      <c r="E162" s="72">
        <v>3645</v>
      </c>
      <c r="F162" s="72" t="s">
        <v>163</v>
      </c>
      <c r="G162" s="72">
        <v>2018</v>
      </c>
      <c r="H162" s="72">
        <v>0</v>
      </c>
      <c r="I162" s="72">
        <v>1</v>
      </c>
      <c r="J162" s="72">
        <v>1186659593</v>
      </c>
      <c r="K162" s="72">
        <v>2494.5</v>
      </c>
      <c r="L162" s="72">
        <v>16441250</v>
      </c>
      <c r="M162" s="72">
        <v>473623</v>
      </c>
      <c r="N162" s="72">
        <v>2.8806999999999999E-2</v>
      </c>
      <c r="O162" s="72">
        <v>0.39911999999999997</v>
      </c>
    </row>
    <row r="163" spans="1:15" x14ac:dyDescent="0.2">
      <c r="A163" t="str">
        <f t="shared" si="2"/>
        <v>2018_3715</v>
      </c>
      <c r="C163" s="71">
        <v>161</v>
      </c>
      <c r="D163" s="72">
        <v>3715</v>
      </c>
      <c r="E163" s="72">
        <v>3715</v>
      </c>
      <c r="F163" s="72" t="s">
        <v>165</v>
      </c>
      <c r="G163" s="72">
        <v>2018</v>
      </c>
      <c r="H163" s="72">
        <v>0</v>
      </c>
      <c r="I163" s="72">
        <v>1</v>
      </c>
      <c r="J163" s="72">
        <v>1968840115</v>
      </c>
      <c r="K163" s="72">
        <v>7312.5</v>
      </c>
      <c r="L163" s="72">
        <v>48204000</v>
      </c>
      <c r="M163" s="72">
        <v>1205100</v>
      </c>
      <c r="N163" s="72">
        <v>2.5000000000000001E-2</v>
      </c>
      <c r="O163" s="72">
        <v>0.61209000000000002</v>
      </c>
    </row>
    <row r="164" spans="1:15" x14ac:dyDescent="0.2">
      <c r="A164" t="str">
        <f t="shared" si="2"/>
        <v>2018_3744</v>
      </c>
      <c r="C164" s="71">
        <v>162</v>
      </c>
      <c r="D164" s="72">
        <v>3744</v>
      </c>
      <c r="E164" s="72">
        <v>3744</v>
      </c>
      <c r="F164" s="72" t="s">
        <v>166</v>
      </c>
      <c r="G164" s="72">
        <v>2018</v>
      </c>
      <c r="H164" s="72">
        <v>0</v>
      </c>
      <c r="I164" s="72">
        <v>1</v>
      </c>
      <c r="J164" s="72">
        <v>158379653</v>
      </c>
      <c r="K164" s="72">
        <v>662.9</v>
      </c>
      <c r="L164" s="72">
        <v>4369174</v>
      </c>
      <c r="M164" s="72">
        <v>48758</v>
      </c>
      <c r="N164" s="72">
        <v>1.116E-2</v>
      </c>
      <c r="O164" s="72">
        <v>0.30786000000000002</v>
      </c>
    </row>
    <row r="165" spans="1:15" x14ac:dyDescent="0.2">
      <c r="A165" t="str">
        <f t="shared" si="2"/>
        <v>2018_3798</v>
      </c>
      <c r="C165" s="71">
        <v>163</v>
      </c>
      <c r="D165" s="72">
        <v>3798</v>
      </c>
      <c r="E165" s="72">
        <v>3798</v>
      </c>
      <c r="F165" s="72" t="s">
        <v>167</v>
      </c>
      <c r="G165" s="72">
        <v>2018</v>
      </c>
      <c r="H165" s="72">
        <v>0</v>
      </c>
      <c r="I165" s="72">
        <v>1</v>
      </c>
      <c r="J165" s="72">
        <v>174874264</v>
      </c>
      <c r="K165" s="72">
        <v>552</v>
      </c>
      <c r="L165" s="72">
        <v>3641544</v>
      </c>
      <c r="M165" s="72">
        <v>62556</v>
      </c>
      <c r="N165" s="72">
        <v>1.7177999999999999E-2</v>
      </c>
      <c r="O165" s="72">
        <v>0.35771999999999998</v>
      </c>
    </row>
    <row r="166" spans="1:15" x14ac:dyDescent="0.2">
      <c r="A166" t="str">
        <f t="shared" si="2"/>
        <v>2018_3816</v>
      </c>
      <c r="C166" s="71">
        <v>164</v>
      </c>
      <c r="D166" s="72">
        <v>3816</v>
      </c>
      <c r="E166" s="72">
        <v>3816</v>
      </c>
      <c r="F166" s="72" t="s">
        <v>168</v>
      </c>
      <c r="G166" s="72">
        <v>2018</v>
      </c>
      <c r="H166" s="72">
        <v>0</v>
      </c>
      <c r="I166" s="72">
        <v>1</v>
      </c>
      <c r="J166" s="72">
        <v>145620172</v>
      </c>
      <c r="K166" s="72">
        <v>359.5</v>
      </c>
      <c r="L166" s="72">
        <v>2369465</v>
      </c>
      <c r="M166" s="72">
        <v>0</v>
      </c>
      <c r="N166" s="72">
        <v>0</v>
      </c>
      <c r="O166" s="72">
        <v>0</v>
      </c>
    </row>
    <row r="167" spans="1:15" x14ac:dyDescent="0.2">
      <c r="A167" t="str">
        <f t="shared" si="2"/>
        <v>2018_3841</v>
      </c>
      <c r="C167" s="71">
        <v>165</v>
      </c>
      <c r="D167" s="72">
        <v>3841</v>
      </c>
      <c r="E167" s="72">
        <v>3841</v>
      </c>
      <c r="F167" s="72" t="s">
        <v>169</v>
      </c>
      <c r="G167" s="72">
        <v>2018</v>
      </c>
      <c r="H167" s="72">
        <v>0</v>
      </c>
      <c r="I167" s="72">
        <v>1</v>
      </c>
      <c r="J167" s="72">
        <v>268153480</v>
      </c>
      <c r="K167" s="72">
        <v>729.7</v>
      </c>
      <c r="L167" s="72">
        <v>4809453</v>
      </c>
      <c r="M167" s="72">
        <v>169235</v>
      </c>
      <c r="N167" s="72">
        <v>3.5187999999999997E-2</v>
      </c>
      <c r="O167" s="72">
        <v>0.63110999999999995</v>
      </c>
    </row>
    <row r="168" spans="1:15" x14ac:dyDescent="0.2">
      <c r="A168" t="str">
        <f t="shared" si="2"/>
        <v>2018_3906</v>
      </c>
      <c r="C168" s="71">
        <v>166</v>
      </c>
      <c r="D168" s="72">
        <v>3906</v>
      </c>
      <c r="E168" s="72">
        <v>3906</v>
      </c>
      <c r="F168" s="72" t="s">
        <v>171</v>
      </c>
      <c r="G168" s="72">
        <v>2018</v>
      </c>
      <c r="H168" s="72">
        <v>0</v>
      </c>
      <c r="I168" s="72">
        <v>1</v>
      </c>
      <c r="J168" s="72">
        <v>184225816</v>
      </c>
      <c r="K168" s="72">
        <v>452.4</v>
      </c>
      <c r="L168" s="72">
        <v>2981768</v>
      </c>
      <c r="M168" s="72">
        <v>89453</v>
      </c>
      <c r="N168" s="72">
        <v>0.03</v>
      </c>
      <c r="O168" s="72">
        <v>0.48555999999999999</v>
      </c>
    </row>
    <row r="169" spans="1:15" x14ac:dyDescent="0.2">
      <c r="A169" t="str">
        <f t="shared" si="2"/>
        <v>2018_4419</v>
      </c>
      <c r="C169" s="71">
        <v>167</v>
      </c>
      <c r="D169" s="72">
        <v>4419</v>
      </c>
      <c r="E169" s="72">
        <v>4419</v>
      </c>
      <c r="F169" s="72" t="s">
        <v>754</v>
      </c>
      <c r="G169" s="72">
        <v>2018</v>
      </c>
      <c r="H169" s="72">
        <v>0</v>
      </c>
      <c r="I169" s="72">
        <v>1</v>
      </c>
      <c r="J169" s="72">
        <v>262179771</v>
      </c>
      <c r="K169" s="72">
        <v>777.4</v>
      </c>
      <c r="L169" s="72">
        <v>5152607</v>
      </c>
      <c r="M169" s="72">
        <v>239019</v>
      </c>
      <c r="N169" s="72">
        <v>4.6387999999999999E-2</v>
      </c>
      <c r="O169" s="72">
        <v>0.91166000000000003</v>
      </c>
    </row>
    <row r="170" spans="1:15" x14ac:dyDescent="0.2">
      <c r="A170" t="str">
        <f t="shared" si="2"/>
        <v>2018_3942</v>
      </c>
      <c r="C170" s="71">
        <v>168</v>
      </c>
      <c r="D170" s="72">
        <v>3942</v>
      </c>
      <c r="E170" s="72">
        <v>3942</v>
      </c>
      <c r="F170" s="72" t="s">
        <v>172</v>
      </c>
      <c r="G170" s="72">
        <v>2018</v>
      </c>
      <c r="H170" s="72">
        <v>0</v>
      </c>
      <c r="I170" s="72">
        <v>1</v>
      </c>
      <c r="J170" s="72">
        <v>126744900</v>
      </c>
      <c r="K170" s="72">
        <v>672.5</v>
      </c>
      <c r="L170" s="72">
        <v>4432448</v>
      </c>
      <c r="M170" s="72">
        <v>38182</v>
      </c>
      <c r="N170" s="72">
        <v>8.6140000000000001E-3</v>
      </c>
      <c r="O170" s="72">
        <v>0.30125000000000002</v>
      </c>
    </row>
    <row r="171" spans="1:15" x14ac:dyDescent="0.2">
      <c r="A171" t="str">
        <f t="shared" si="2"/>
        <v>2018_4023</v>
      </c>
      <c r="C171" s="71">
        <v>169</v>
      </c>
      <c r="D171" s="72">
        <v>4023</v>
      </c>
      <c r="E171" s="72">
        <v>4023</v>
      </c>
      <c r="F171" s="72" t="s">
        <v>795</v>
      </c>
      <c r="G171" s="72">
        <v>2018</v>
      </c>
      <c r="H171" s="72">
        <v>0</v>
      </c>
      <c r="I171" s="72">
        <v>1</v>
      </c>
      <c r="J171" s="72">
        <v>332392421</v>
      </c>
      <c r="K171" s="72">
        <v>649</v>
      </c>
      <c r="L171" s="72">
        <v>4316499</v>
      </c>
      <c r="M171" s="72">
        <v>215825</v>
      </c>
      <c r="N171" s="72">
        <v>0.05</v>
      </c>
      <c r="O171" s="72">
        <v>0.64931000000000005</v>
      </c>
    </row>
    <row r="172" spans="1:15" x14ac:dyDescent="0.2">
      <c r="A172" t="str">
        <f t="shared" si="2"/>
        <v>2018_4033</v>
      </c>
      <c r="C172" s="71">
        <v>170</v>
      </c>
      <c r="D172" s="72">
        <v>4033</v>
      </c>
      <c r="E172" s="72">
        <v>4033</v>
      </c>
      <c r="F172" s="72" t="s">
        <v>696</v>
      </c>
      <c r="G172" s="72">
        <v>2018</v>
      </c>
      <c r="H172" s="72">
        <v>0</v>
      </c>
      <c r="I172" s="72">
        <v>1</v>
      </c>
      <c r="J172" s="72">
        <v>337780975</v>
      </c>
      <c r="K172" s="72">
        <v>679.4</v>
      </c>
      <c r="L172" s="72">
        <v>4550621</v>
      </c>
      <c r="M172" s="72">
        <v>157889</v>
      </c>
      <c r="N172" s="72">
        <v>3.4695999999999998E-2</v>
      </c>
      <c r="O172" s="72">
        <v>0.46743000000000001</v>
      </c>
    </row>
    <row r="173" spans="1:15" x14ac:dyDescent="0.2">
      <c r="A173" t="str">
        <f t="shared" si="2"/>
        <v>2018_4041</v>
      </c>
      <c r="C173" s="71">
        <v>171</v>
      </c>
      <c r="D173" s="72">
        <v>4041</v>
      </c>
      <c r="E173" s="72">
        <v>4041</v>
      </c>
      <c r="F173" s="72" t="s">
        <v>175</v>
      </c>
      <c r="G173" s="72">
        <v>2018</v>
      </c>
      <c r="H173" s="72">
        <v>0</v>
      </c>
      <c r="I173" s="72">
        <v>1</v>
      </c>
      <c r="J173" s="72">
        <v>395544730</v>
      </c>
      <c r="K173" s="72">
        <v>1363.5</v>
      </c>
      <c r="L173" s="72">
        <v>8986829</v>
      </c>
      <c r="M173" s="72">
        <v>224671</v>
      </c>
      <c r="N173" s="72">
        <v>2.5000000000000001E-2</v>
      </c>
      <c r="O173" s="72">
        <v>0.56799999999999995</v>
      </c>
    </row>
    <row r="174" spans="1:15" x14ac:dyDescent="0.2">
      <c r="A174" t="str">
        <f t="shared" si="2"/>
        <v>2018_4043</v>
      </c>
      <c r="C174" s="71">
        <v>172</v>
      </c>
      <c r="D174" s="72">
        <v>4043</v>
      </c>
      <c r="E174" s="72">
        <v>4043</v>
      </c>
      <c r="F174" s="72" t="s">
        <v>176</v>
      </c>
      <c r="G174" s="72">
        <v>2018</v>
      </c>
      <c r="H174" s="72">
        <v>0</v>
      </c>
      <c r="I174" s="72">
        <v>1</v>
      </c>
      <c r="J174" s="72">
        <v>324266423</v>
      </c>
      <c r="K174" s="72">
        <v>698.4</v>
      </c>
      <c r="L174" s="72">
        <v>4625503</v>
      </c>
      <c r="M174" s="72">
        <v>175769</v>
      </c>
      <c r="N174" s="72">
        <v>3.7999999999999999E-2</v>
      </c>
      <c r="O174" s="72">
        <v>0.54205000000000003</v>
      </c>
    </row>
    <row r="175" spans="1:15" x14ac:dyDescent="0.2">
      <c r="A175" t="str">
        <f t="shared" si="2"/>
        <v>2018_4068</v>
      </c>
      <c r="C175" s="71">
        <v>173</v>
      </c>
      <c r="D175" s="72">
        <v>4068</v>
      </c>
      <c r="E175" s="72">
        <v>4068</v>
      </c>
      <c r="F175" s="72" t="s">
        <v>801</v>
      </c>
      <c r="G175" s="72">
        <v>2018</v>
      </c>
      <c r="H175" s="72">
        <v>0</v>
      </c>
      <c r="I175" s="72">
        <v>1</v>
      </c>
      <c r="J175" s="72">
        <v>332074840</v>
      </c>
      <c r="K175" s="72">
        <v>431</v>
      </c>
      <c r="L175" s="72">
        <v>2855806</v>
      </c>
      <c r="M175" s="72">
        <v>51660</v>
      </c>
      <c r="N175" s="72">
        <v>1.8089000000000001E-2</v>
      </c>
      <c r="O175" s="72">
        <v>0.15557000000000001</v>
      </c>
    </row>
    <row r="176" spans="1:15" x14ac:dyDescent="0.2">
      <c r="A176" t="str">
        <f t="shared" si="2"/>
        <v>2018_4086</v>
      </c>
      <c r="C176" s="71">
        <v>174</v>
      </c>
      <c r="D176" s="72">
        <v>4086</v>
      </c>
      <c r="E176" s="72">
        <v>4086</v>
      </c>
      <c r="F176" s="72" t="s">
        <v>755</v>
      </c>
      <c r="G176" s="72">
        <v>2018</v>
      </c>
      <c r="H176" s="72">
        <v>0</v>
      </c>
      <c r="I176" s="72">
        <v>1</v>
      </c>
      <c r="J176" s="72">
        <v>440942181</v>
      </c>
      <c r="K176" s="72">
        <v>1934.5</v>
      </c>
      <c r="L176" s="72">
        <v>12947609</v>
      </c>
      <c r="M176" s="72">
        <v>120675</v>
      </c>
      <c r="N176" s="72">
        <v>9.3200000000000002E-3</v>
      </c>
      <c r="O176" s="72">
        <v>0.27367999999999998</v>
      </c>
    </row>
    <row r="177" spans="1:15" x14ac:dyDescent="0.2">
      <c r="A177" t="str">
        <f t="shared" si="2"/>
        <v>2018_4104</v>
      </c>
      <c r="C177" s="71">
        <v>175</v>
      </c>
      <c r="D177" s="72">
        <v>4104</v>
      </c>
      <c r="E177" s="72">
        <v>4104</v>
      </c>
      <c r="F177" s="72" t="s">
        <v>178</v>
      </c>
      <c r="G177" s="72">
        <v>2018</v>
      </c>
      <c r="H177" s="72">
        <v>0</v>
      </c>
      <c r="I177" s="72">
        <v>1</v>
      </c>
      <c r="J177" s="72">
        <v>1019049272</v>
      </c>
      <c r="K177" s="72">
        <v>5435.2</v>
      </c>
      <c r="L177" s="72">
        <v>36046246</v>
      </c>
      <c r="M177" s="72">
        <v>1184328</v>
      </c>
      <c r="N177" s="72">
        <v>3.2856000000000003E-2</v>
      </c>
      <c r="O177" s="72">
        <v>1.1621900000000001</v>
      </c>
    </row>
    <row r="178" spans="1:15" x14ac:dyDescent="0.2">
      <c r="A178" t="str">
        <f t="shared" si="2"/>
        <v>2018_4122</v>
      </c>
      <c r="C178" s="71">
        <v>176</v>
      </c>
      <c r="D178" s="72">
        <v>4122</v>
      </c>
      <c r="E178" s="72">
        <v>4122</v>
      </c>
      <c r="F178" s="72" t="s">
        <v>179</v>
      </c>
      <c r="G178" s="72">
        <v>2018</v>
      </c>
      <c r="H178" s="72">
        <v>0</v>
      </c>
      <c r="I178" s="72">
        <v>1</v>
      </c>
      <c r="J178" s="72">
        <v>157749088</v>
      </c>
      <c r="K178" s="72">
        <v>510</v>
      </c>
      <c r="L178" s="72">
        <v>3361410</v>
      </c>
      <c r="M178" s="72">
        <v>100326</v>
      </c>
      <c r="N178" s="72">
        <v>2.9846000000000001E-2</v>
      </c>
      <c r="O178" s="72">
        <v>0.63597999999999999</v>
      </c>
    </row>
    <row r="179" spans="1:15" x14ac:dyDescent="0.2">
      <c r="A179" t="str">
        <f t="shared" si="2"/>
        <v>2018_4131</v>
      </c>
      <c r="C179" s="71">
        <v>177</v>
      </c>
      <c r="D179" s="72">
        <v>4131</v>
      </c>
      <c r="E179" s="72">
        <v>4131</v>
      </c>
      <c r="F179" s="72" t="s">
        <v>180</v>
      </c>
      <c r="G179" s="72">
        <v>2018</v>
      </c>
      <c r="H179" s="72">
        <v>0</v>
      </c>
      <c r="I179" s="72">
        <v>1</v>
      </c>
      <c r="J179" s="72">
        <v>1217773796</v>
      </c>
      <c r="K179" s="72">
        <v>3742</v>
      </c>
      <c r="L179" s="72">
        <v>24932946</v>
      </c>
      <c r="M179" s="72">
        <v>1246647</v>
      </c>
      <c r="N179" s="72">
        <v>0.05</v>
      </c>
      <c r="O179" s="72">
        <v>1.0237099999999999</v>
      </c>
    </row>
    <row r="180" spans="1:15" x14ac:dyDescent="0.2">
      <c r="A180" t="str">
        <f t="shared" si="2"/>
        <v>2018_4203</v>
      </c>
      <c r="C180" s="71">
        <v>178</v>
      </c>
      <c r="D180" s="72">
        <v>4203</v>
      </c>
      <c r="E180" s="72">
        <v>4203</v>
      </c>
      <c r="F180" s="72" t="s">
        <v>182</v>
      </c>
      <c r="G180" s="72">
        <v>2018</v>
      </c>
      <c r="H180" s="72">
        <v>0</v>
      </c>
      <c r="I180" s="72">
        <v>1</v>
      </c>
      <c r="J180" s="72">
        <v>301242324</v>
      </c>
      <c r="K180" s="72">
        <v>780.9</v>
      </c>
      <c r="L180" s="72">
        <v>5146912</v>
      </c>
      <c r="M180" s="72">
        <v>157375</v>
      </c>
      <c r="N180" s="72">
        <v>3.0577E-2</v>
      </c>
      <c r="O180" s="72">
        <v>0.52242</v>
      </c>
    </row>
    <row r="181" spans="1:15" x14ac:dyDescent="0.2">
      <c r="A181" t="str">
        <f t="shared" si="2"/>
        <v>2018_4212</v>
      </c>
      <c r="C181" s="71">
        <v>179</v>
      </c>
      <c r="D181" s="72">
        <v>4212</v>
      </c>
      <c r="E181" s="72">
        <v>4212</v>
      </c>
      <c r="F181" s="72" t="s">
        <v>183</v>
      </c>
      <c r="G181" s="72">
        <v>2018</v>
      </c>
      <c r="H181" s="72">
        <v>0</v>
      </c>
      <c r="I181" s="72">
        <v>1</v>
      </c>
      <c r="J181" s="72">
        <v>70658605</v>
      </c>
      <c r="K181" s="72">
        <v>343.1</v>
      </c>
      <c r="L181" s="72">
        <v>2261372</v>
      </c>
      <c r="M181" s="72">
        <v>53000</v>
      </c>
      <c r="N181" s="72">
        <v>2.3436999999999999E-2</v>
      </c>
      <c r="O181" s="72">
        <v>0.75009000000000003</v>
      </c>
    </row>
    <row r="182" spans="1:15" x14ac:dyDescent="0.2">
      <c r="A182" t="str">
        <f t="shared" si="2"/>
        <v>2018_4271</v>
      </c>
      <c r="C182" s="71">
        <v>180</v>
      </c>
      <c r="D182" s="72">
        <v>4271</v>
      </c>
      <c r="E182" s="72">
        <v>4271</v>
      </c>
      <c r="F182" s="72" t="s">
        <v>185</v>
      </c>
      <c r="G182" s="72">
        <v>2018</v>
      </c>
      <c r="H182" s="72">
        <v>0</v>
      </c>
      <c r="I182" s="72">
        <v>1</v>
      </c>
      <c r="J182" s="72">
        <v>447144717</v>
      </c>
      <c r="K182" s="72">
        <v>1258.4000000000001</v>
      </c>
      <c r="L182" s="72">
        <v>8324316</v>
      </c>
      <c r="M182" s="72">
        <v>233081</v>
      </c>
      <c r="N182" s="72">
        <v>2.8000000000000001E-2</v>
      </c>
      <c r="O182" s="72">
        <v>0.52127000000000001</v>
      </c>
    </row>
    <row r="183" spans="1:15" x14ac:dyDescent="0.2">
      <c r="A183" t="str">
        <f t="shared" si="2"/>
        <v>2018_4269</v>
      </c>
      <c r="C183" s="71">
        <v>181</v>
      </c>
      <c r="D183" s="72">
        <v>4269</v>
      </c>
      <c r="E183" s="72">
        <v>4269</v>
      </c>
      <c r="F183" s="72" t="s">
        <v>184</v>
      </c>
      <c r="G183" s="72">
        <v>2018</v>
      </c>
      <c r="H183" s="72">
        <v>0</v>
      </c>
      <c r="I183" s="72">
        <v>1</v>
      </c>
      <c r="J183" s="72">
        <v>253847689</v>
      </c>
      <c r="K183" s="72">
        <v>552.9</v>
      </c>
      <c r="L183" s="72">
        <v>3693372</v>
      </c>
      <c r="M183" s="72">
        <v>57128</v>
      </c>
      <c r="N183" s="72">
        <v>1.5468000000000001E-2</v>
      </c>
      <c r="O183" s="72">
        <v>0.22505</v>
      </c>
    </row>
    <row r="184" spans="1:15" x14ac:dyDescent="0.2">
      <c r="A184" t="str">
        <f t="shared" si="2"/>
        <v>2018_4356</v>
      </c>
      <c r="C184" s="71">
        <v>182</v>
      </c>
      <c r="D184" s="72">
        <v>4356</v>
      </c>
      <c r="E184" s="72">
        <v>4356</v>
      </c>
      <c r="F184" s="72" t="s">
        <v>186</v>
      </c>
      <c r="G184" s="72">
        <v>2018</v>
      </c>
      <c r="H184" s="72">
        <v>0</v>
      </c>
      <c r="I184" s="72">
        <v>1</v>
      </c>
      <c r="J184" s="72">
        <v>296232327</v>
      </c>
      <c r="K184" s="72">
        <v>842.1</v>
      </c>
      <c r="L184" s="72">
        <v>5550281</v>
      </c>
      <c r="M184" s="72">
        <v>138082</v>
      </c>
      <c r="N184" s="72">
        <v>2.4878000000000001E-2</v>
      </c>
      <c r="O184" s="72">
        <v>0.46612999999999999</v>
      </c>
    </row>
    <row r="185" spans="1:15" x14ac:dyDescent="0.2">
      <c r="A185" t="str">
        <f t="shared" si="2"/>
        <v>2018_4149</v>
      </c>
      <c r="C185" s="71">
        <v>183</v>
      </c>
      <c r="D185" s="72">
        <v>4149</v>
      </c>
      <c r="E185" s="72">
        <v>4149</v>
      </c>
      <c r="F185" s="72" t="s">
        <v>756</v>
      </c>
      <c r="G185" s="72">
        <v>2018</v>
      </c>
      <c r="H185" s="72">
        <v>0</v>
      </c>
      <c r="I185" s="72">
        <v>1</v>
      </c>
      <c r="J185" s="72">
        <v>564404923</v>
      </c>
      <c r="K185" s="72">
        <v>1412</v>
      </c>
      <c r="L185" s="72">
        <v>9362972</v>
      </c>
      <c r="M185" s="72">
        <v>355793</v>
      </c>
      <c r="N185" s="72">
        <v>3.7999999999999999E-2</v>
      </c>
      <c r="O185" s="72">
        <v>0.63039000000000001</v>
      </c>
    </row>
    <row r="186" spans="1:15" x14ac:dyDescent="0.2">
      <c r="A186" t="str">
        <f t="shared" si="2"/>
        <v>2018_4437</v>
      </c>
      <c r="C186" s="71">
        <v>184</v>
      </c>
      <c r="D186" s="72">
        <v>4437</v>
      </c>
      <c r="E186" s="72">
        <v>4437</v>
      </c>
      <c r="F186" s="72" t="s">
        <v>188</v>
      </c>
      <c r="G186" s="72">
        <v>2018</v>
      </c>
      <c r="H186" s="72">
        <v>0</v>
      </c>
      <c r="I186" s="72">
        <v>1</v>
      </c>
      <c r="J186" s="72">
        <v>284360689</v>
      </c>
      <c r="K186" s="72">
        <v>526.20000000000005</v>
      </c>
      <c r="L186" s="72">
        <v>3468184</v>
      </c>
      <c r="M186" s="72">
        <v>169941</v>
      </c>
      <c r="N186" s="72">
        <v>4.9000000000000002E-2</v>
      </c>
      <c r="O186" s="72">
        <v>0.59762000000000004</v>
      </c>
    </row>
    <row r="187" spans="1:15" x14ac:dyDescent="0.2">
      <c r="A187" t="str">
        <f t="shared" si="2"/>
        <v>2018_4446</v>
      </c>
      <c r="C187" s="71">
        <v>185</v>
      </c>
      <c r="D187" s="72">
        <v>4446</v>
      </c>
      <c r="E187" s="72">
        <v>4446</v>
      </c>
      <c r="F187" s="72" t="s">
        <v>189</v>
      </c>
      <c r="G187" s="72">
        <v>2018</v>
      </c>
      <c r="H187" s="72">
        <v>0</v>
      </c>
      <c r="I187" s="72">
        <v>1</v>
      </c>
      <c r="J187" s="72">
        <v>354664373</v>
      </c>
      <c r="K187" s="72">
        <v>1025.7</v>
      </c>
      <c r="L187" s="72">
        <v>6760389</v>
      </c>
      <c r="M187" s="72">
        <v>338019</v>
      </c>
      <c r="N187" s="72">
        <v>0.05</v>
      </c>
      <c r="O187" s="72">
        <v>0.95306999999999997</v>
      </c>
    </row>
    <row r="188" spans="1:15" x14ac:dyDescent="0.2">
      <c r="A188" t="str">
        <f t="shared" si="2"/>
        <v>2018_4491</v>
      </c>
      <c r="C188" s="71">
        <v>186</v>
      </c>
      <c r="D188" s="72">
        <v>4491</v>
      </c>
      <c r="E188" s="72">
        <v>4491</v>
      </c>
      <c r="F188" s="72" t="s">
        <v>190</v>
      </c>
      <c r="G188" s="72">
        <v>2018</v>
      </c>
      <c r="H188" s="72">
        <v>0</v>
      </c>
      <c r="I188" s="72">
        <v>1</v>
      </c>
      <c r="J188" s="72">
        <v>94178474</v>
      </c>
      <c r="K188" s="72">
        <v>330.4</v>
      </c>
      <c r="L188" s="72">
        <v>2177666</v>
      </c>
      <c r="M188" s="72">
        <v>106706</v>
      </c>
      <c r="N188" s="72">
        <v>4.9000000000000002E-2</v>
      </c>
      <c r="O188" s="72">
        <v>1.1330199999999999</v>
      </c>
    </row>
    <row r="189" spans="1:15" x14ac:dyDescent="0.2">
      <c r="A189" t="str">
        <f t="shared" si="2"/>
        <v>2018_4505</v>
      </c>
      <c r="C189" s="71">
        <v>187</v>
      </c>
      <c r="D189" s="72">
        <v>4505</v>
      </c>
      <c r="E189" s="72">
        <v>4505</v>
      </c>
      <c r="F189" s="72" t="s">
        <v>191</v>
      </c>
      <c r="G189" s="72">
        <v>2018</v>
      </c>
      <c r="H189" s="72">
        <v>0</v>
      </c>
      <c r="I189" s="72">
        <v>1</v>
      </c>
      <c r="J189" s="72">
        <v>83124923</v>
      </c>
      <c r="K189" s="72">
        <v>258.3</v>
      </c>
      <c r="L189" s="72">
        <v>1721570</v>
      </c>
      <c r="M189" s="72">
        <v>38629</v>
      </c>
      <c r="N189" s="72">
        <v>2.2438E-2</v>
      </c>
      <c r="O189" s="72">
        <v>0.46471000000000001</v>
      </c>
    </row>
    <row r="190" spans="1:15" x14ac:dyDescent="0.2">
      <c r="A190" t="str">
        <f t="shared" si="2"/>
        <v>2018_4509</v>
      </c>
      <c r="C190" s="71">
        <v>188</v>
      </c>
      <c r="D190" s="72">
        <v>4509</v>
      </c>
      <c r="E190" s="72">
        <v>4509</v>
      </c>
      <c r="F190" s="72" t="s">
        <v>192</v>
      </c>
      <c r="G190" s="72">
        <v>2018</v>
      </c>
      <c r="H190" s="72">
        <v>0</v>
      </c>
      <c r="I190" s="72">
        <v>1</v>
      </c>
      <c r="J190" s="72">
        <v>62503624</v>
      </c>
      <c r="K190" s="72">
        <v>213.4</v>
      </c>
      <c r="L190" s="72">
        <v>1406519</v>
      </c>
      <c r="M190" s="72">
        <v>20844</v>
      </c>
      <c r="N190" s="72">
        <v>1.482E-2</v>
      </c>
      <c r="O190" s="72">
        <v>0.33348</v>
      </c>
    </row>
    <row r="191" spans="1:15" x14ac:dyDescent="0.2">
      <c r="A191" t="str">
        <f t="shared" si="2"/>
        <v>2018_4518</v>
      </c>
      <c r="C191" s="71">
        <v>189</v>
      </c>
      <c r="D191" s="72">
        <v>4518</v>
      </c>
      <c r="E191" s="72">
        <v>4518</v>
      </c>
      <c r="F191" s="72" t="s">
        <v>193</v>
      </c>
      <c r="G191" s="72">
        <v>2018</v>
      </c>
      <c r="H191" s="72">
        <v>0</v>
      </c>
      <c r="I191" s="72">
        <v>1</v>
      </c>
      <c r="J191" s="72">
        <v>60703582</v>
      </c>
      <c r="K191" s="72">
        <v>222.5</v>
      </c>
      <c r="L191" s="72">
        <v>1466498</v>
      </c>
      <c r="M191" s="72">
        <v>15429</v>
      </c>
      <c r="N191" s="72">
        <v>1.0521000000000001E-2</v>
      </c>
      <c r="O191" s="72">
        <v>0.25417000000000001</v>
      </c>
    </row>
    <row r="192" spans="1:15" x14ac:dyDescent="0.2">
      <c r="A192" t="str">
        <f t="shared" si="2"/>
        <v>2018_4527</v>
      </c>
      <c r="C192" s="71">
        <v>190</v>
      </c>
      <c r="D192" s="72">
        <v>4527</v>
      </c>
      <c r="E192" s="72">
        <v>4527</v>
      </c>
      <c r="F192" s="72" t="s">
        <v>194</v>
      </c>
      <c r="G192" s="72">
        <v>2018</v>
      </c>
      <c r="H192" s="72">
        <v>0</v>
      </c>
      <c r="I192" s="72">
        <v>1</v>
      </c>
      <c r="J192" s="72">
        <v>262590023</v>
      </c>
      <c r="K192" s="72">
        <v>632.79999999999995</v>
      </c>
      <c r="L192" s="72">
        <v>4172683</v>
      </c>
      <c r="M192" s="72">
        <v>171994</v>
      </c>
      <c r="N192" s="72">
        <v>4.1218999999999999E-2</v>
      </c>
      <c r="O192" s="72">
        <v>0.65498999999999996</v>
      </c>
    </row>
    <row r="193" spans="1:15" x14ac:dyDescent="0.2">
      <c r="A193" t="str">
        <f t="shared" si="2"/>
        <v>2018_4536</v>
      </c>
      <c r="C193" s="71">
        <v>191</v>
      </c>
      <c r="D193" s="72">
        <v>4536</v>
      </c>
      <c r="E193" s="72">
        <v>4536</v>
      </c>
      <c r="F193" s="72" t="s">
        <v>195</v>
      </c>
      <c r="G193" s="72">
        <v>2018</v>
      </c>
      <c r="H193" s="72">
        <v>0</v>
      </c>
      <c r="I193" s="72">
        <v>1</v>
      </c>
      <c r="J193" s="72">
        <v>529531681</v>
      </c>
      <c r="K193" s="72">
        <v>1970.2</v>
      </c>
      <c r="L193" s="72">
        <v>12985588</v>
      </c>
      <c r="M193" s="72">
        <v>3235</v>
      </c>
      <c r="N193" s="72">
        <v>2.4899999999999998E-4</v>
      </c>
      <c r="O193" s="72">
        <v>6.11E-3</v>
      </c>
    </row>
    <row r="194" spans="1:15" x14ac:dyDescent="0.2">
      <c r="A194" t="str">
        <f t="shared" si="2"/>
        <v>2018_4554</v>
      </c>
      <c r="C194" s="71">
        <v>192</v>
      </c>
      <c r="D194" s="72">
        <v>4554</v>
      </c>
      <c r="E194" s="72">
        <v>4554</v>
      </c>
      <c r="F194" s="72" t="s">
        <v>196</v>
      </c>
      <c r="G194" s="72">
        <v>2018</v>
      </c>
      <c r="H194" s="72">
        <v>0</v>
      </c>
      <c r="I194" s="72">
        <v>1</v>
      </c>
      <c r="J194" s="72">
        <v>292996834</v>
      </c>
      <c r="K194" s="72">
        <v>1124.2</v>
      </c>
      <c r="L194" s="72">
        <v>7409602</v>
      </c>
      <c r="M194" s="72">
        <v>281565</v>
      </c>
      <c r="N194" s="72">
        <v>3.7999999999999999E-2</v>
      </c>
      <c r="O194" s="72">
        <v>0.96097999999999995</v>
      </c>
    </row>
    <row r="195" spans="1:15" x14ac:dyDescent="0.2">
      <c r="A195" t="str">
        <f t="shared" si="2"/>
        <v>2018_4572</v>
      </c>
      <c r="C195" s="71">
        <v>193</v>
      </c>
      <c r="D195" s="72">
        <v>4572</v>
      </c>
      <c r="E195" s="72">
        <v>4572</v>
      </c>
      <c r="F195" s="72" t="s">
        <v>197</v>
      </c>
      <c r="G195" s="72">
        <v>2018</v>
      </c>
      <c r="H195" s="72">
        <v>0</v>
      </c>
      <c r="I195" s="72">
        <v>1</v>
      </c>
      <c r="J195" s="72">
        <v>65285495</v>
      </c>
      <c r="K195" s="72">
        <v>264.39999999999998</v>
      </c>
      <c r="L195" s="72">
        <v>1742660</v>
      </c>
      <c r="M195" s="72">
        <v>34231</v>
      </c>
      <c r="N195" s="72">
        <v>1.9643000000000001E-2</v>
      </c>
      <c r="O195" s="72">
        <v>0.52432999999999996</v>
      </c>
    </row>
    <row r="196" spans="1:15" x14ac:dyDescent="0.2">
      <c r="A196" t="str">
        <f t="shared" ref="A196:A259" si="3">CONCATENATE(G196,"_",D196)</f>
        <v>2018_4581</v>
      </c>
      <c r="C196" s="71">
        <v>194</v>
      </c>
      <c r="D196" s="72">
        <v>4581</v>
      </c>
      <c r="E196" s="72">
        <v>4581</v>
      </c>
      <c r="F196" s="72" t="s">
        <v>198</v>
      </c>
      <c r="G196" s="72">
        <v>2018</v>
      </c>
      <c r="H196" s="72">
        <v>0</v>
      </c>
      <c r="I196" s="72">
        <v>1</v>
      </c>
      <c r="J196" s="72">
        <v>1268100560</v>
      </c>
      <c r="K196" s="72">
        <v>5084.2</v>
      </c>
      <c r="L196" s="72">
        <v>33509962</v>
      </c>
      <c r="M196" s="72">
        <v>1105829</v>
      </c>
      <c r="N196" s="72">
        <v>3.3000000000000002E-2</v>
      </c>
      <c r="O196" s="72">
        <v>0.87204000000000004</v>
      </c>
    </row>
    <row r="197" spans="1:15" x14ac:dyDescent="0.2">
      <c r="A197" t="str">
        <f t="shared" si="3"/>
        <v>2018_4599</v>
      </c>
      <c r="C197" s="71">
        <v>195</v>
      </c>
      <c r="D197" s="72">
        <v>4599</v>
      </c>
      <c r="E197" s="72">
        <v>4599</v>
      </c>
      <c r="F197" s="72" t="s">
        <v>199</v>
      </c>
      <c r="G197" s="72">
        <v>2018</v>
      </c>
      <c r="H197" s="72">
        <v>0</v>
      </c>
      <c r="I197" s="72">
        <v>1</v>
      </c>
      <c r="J197" s="72">
        <v>249210774</v>
      </c>
      <c r="K197" s="72">
        <v>623.29999999999995</v>
      </c>
      <c r="L197" s="72">
        <v>4177980</v>
      </c>
      <c r="M197" s="72">
        <v>116983</v>
      </c>
      <c r="N197" s="72">
        <v>2.8000000000000001E-2</v>
      </c>
      <c r="O197" s="72">
        <v>0.46940999999999999</v>
      </c>
    </row>
    <row r="198" spans="1:15" x14ac:dyDescent="0.2">
      <c r="A198" t="str">
        <f t="shared" si="3"/>
        <v>2018_4617</v>
      </c>
      <c r="C198" s="71">
        <v>196</v>
      </c>
      <c r="D198" s="72">
        <v>4617</v>
      </c>
      <c r="E198" s="72">
        <v>4617</v>
      </c>
      <c r="F198" s="72" t="s">
        <v>200</v>
      </c>
      <c r="G198" s="72">
        <v>2018</v>
      </c>
      <c r="H198" s="72">
        <v>0</v>
      </c>
      <c r="I198" s="72">
        <v>1</v>
      </c>
      <c r="J198" s="72">
        <v>386054437</v>
      </c>
      <c r="K198" s="72">
        <v>1548.1</v>
      </c>
      <c r="L198" s="72">
        <v>10203527</v>
      </c>
      <c r="M198" s="72">
        <v>177032</v>
      </c>
      <c r="N198" s="72">
        <v>1.7350000000000001E-2</v>
      </c>
      <c r="O198" s="72">
        <v>0.45856999999999998</v>
      </c>
    </row>
    <row r="199" spans="1:15" x14ac:dyDescent="0.2">
      <c r="A199" t="str">
        <f t="shared" si="3"/>
        <v>2018_4662</v>
      </c>
      <c r="C199" s="71">
        <v>197</v>
      </c>
      <c r="D199" s="72">
        <v>4662</v>
      </c>
      <c r="E199" s="72">
        <v>4662</v>
      </c>
      <c r="F199" s="72" t="s">
        <v>202</v>
      </c>
      <c r="G199" s="72">
        <v>2018</v>
      </c>
      <c r="H199" s="72">
        <v>0</v>
      </c>
      <c r="I199" s="72">
        <v>1</v>
      </c>
      <c r="J199" s="72">
        <v>468782150</v>
      </c>
      <c r="K199" s="72">
        <v>962.8</v>
      </c>
      <c r="L199" s="72">
        <v>6345815</v>
      </c>
      <c r="M199" s="72">
        <v>317291</v>
      </c>
      <c r="N199" s="72">
        <v>0.05</v>
      </c>
      <c r="O199" s="72">
        <v>0.67684</v>
      </c>
    </row>
    <row r="200" spans="1:15" x14ac:dyDescent="0.2">
      <c r="A200" t="str">
        <f t="shared" si="3"/>
        <v>2018_4689</v>
      </c>
      <c r="C200" s="71">
        <v>198</v>
      </c>
      <c r="D200" s="72">
        <v>4689</v>
      </c>
      <c r="E200" s="72">
        <v>4689</v>
      </c>
      <c r="F200" s="72" t="s">
        <v>203</v>
      </c>
      <c r="G200" s="72">
        <v>2018</v>
      </c>
      <c r="H200" s="72">
        <v>0</v>
      </c>
      <c r="I200" s="72">
        <v>1</v>
      </c>
      <c r="J200" s="72">
        <v>114956234</v>
      </c>
      <c r="K200" s="72">
        <v>492.3</v>
      </c>
      <c r="L200" s="72">
        <v>3244749</v>
      </c>
      <c r="M200" s="72">
        <v>74655</v>
      </c>
      <c r="N200" s="72">
        <v>2.3008000000000001E-2</v>
      </c>
      <c r="O200" s="72">
        <v>0.64942</v>
      </c>
    </row>
    <row r="201" spans="1:15" x14ac:dyDescent="0.2">
      <c r="A201" t="str">
        <f t="shared" si="3"/>
        <v>2018_4644</v>
      </c>
      <c r="C201" s="71">
        <v>199</v>
      </c>
      <c r="D201" s="72">
        <v>4644</v>
      </c>
      <c r="E201" s="72">
        <v>4644</v>
      </c>
      <c r="F201" s="72" t="s">
        <v>201</v>
      </c>
      <c r="G201" s="72">
        <v>2018</v>
      </c>
      <c r="H201" s="72">
        <v>0</v>
      </c>
      <c r="I201" s="72">
        <v>1</v>
      </c>
      <c r="J201" s="72">
        <v>244294519</v>
      </c>
      <c r="K201" s="72">
        <v>470.8</v>
      </c>
      <c r="L201" s="72">
        <v>3144944</v>
      </c>
      <c r="M201" s="72">
        <v>58441</v>
      </c>
      <c r="N201" s="72">
        <v>1.8582999999999999E-2</v>
      </c>
      <c r="O201" s="72">
        <v>0.23921999999999999</v>
      </c>
    </row>
    <row r="202" spans="1:15" x14ac:dyDescent="0.2">
      <c r="A202" t="str">
        <f t="shared" si="3"/>
        <v>2018_4725</v>
      </c>
      <c r="C202" s="71">
        <v>200</v>
      </c>
      <c r="D202" s="72">
        <v>4725</v>
      </c>
      <c r="E202" s="72">
        <v>4725</v>
      </c>
      <c r="F202" s="72" t="s">
        <v>204</v>
      </c>
      <c r="G202" s="72">
        <v>2018</v>
      </c>
      <c r="H202" s="72">
        <v>0</v>
      </c>
      <c r="I202" s="72">
        <v>1</v>
      </c>
      <c r="J202" s="72">
        <v>713731735</v>
      </c>
      <c r="K202" s="72">
        <v>2965.2</v>
      </c>
      <c r="L202" s="72">
        <v>19543633</v>
      </c>
      <c r="M202" s="72">
        <v>624970</v>
      </c>
      <c r="N202" s="72">
        <v>3.1977999999999999E-2</v>
      </c>
      <c r="O202" s="72">
        <v>0.87563999999999997</v>
      </c>
    </row>
    <row r="203" spans="1:15" x14ac:dyDescent="0.2">
      <c r="A203" t="str">
        <f t="shared" si="3"/>
        <v>2018_2673</v>
      </c>
      <c r="C203" s="71">
        <v>201</v>
      </c>
      <c r="D203" s="72">
        <v>2673</v>
      </c>
      <c r="E203" s="72">
        <v>2673</v>
      </c>
      <c r="F203" s="72" t="s">
        <v>125</v>
      </c>
      <c r="G203" s="72">
        <v>2018</v>
      </c>
      <c r="H203" s="72">
        <v>0</v>
      </c>
      <c r="I203" s="72">
        <v>1</v>
      </c>
      <c r="J203" s="72">
        <v>252483411</v>
      </c>
      <c r="K203" s="72">
        <v>663.5</v>
      </c>
      <c r="L203" s="72">
        <v>4397678</v>
      </c>
      <c r="M203" s="72">
        <v>106899</v>
      </c>
      <c r="N203" s="72">
        <v>2.4308E-2</v>
      </c>
      <c r="O203" s="72">
        <v>0.42338999999999999</v>
      </c>
    </row>
    <row r="204" spans="1:15" x14ac:dyDescent="0.2">
      <c r="A204" t="str">
        <f t="shared" si="3"/>
        <v>2018_153</v>
      </c>
      <c r="C204" s="71">
        <v>202</v>
      </c>
      <c r="D204" s="72">
        <v>153</v>
      </c>
      <c r="E204" s="72">
        <v>153</v>
      </c>
      <c r="F204" s="72" t="s">
        <v>17</v>
      </c>
      <c r="G204" s="72">
        <v>2018</v>
      </c>
      <c r="H204" s="72">
        <v>0</v>
      </c>
      <c r="I204" s="72">
        <v>1</v>
      </c>
      <c r="J204" s="72">
        <v>255766992</v>
      </c>
      <c r="K204" s="72">
        <v>592</v>
      </c>
      <c r="L204" s="72">
        <v>3953376</v>
      </c>
      <c r="M204" s="72">
        <v>122107</v>
      </c>
      <c r="N204" s="72">
        <v>3.0887000000000001E-2</v>
      </c>
      <c r="O204" s="72">
        <v>0.47742000000000001</v>
      </c>
    </row>
    <row r="205" spans="1:15" x14ac:dyDescent="0.2">
      <c r="A205" t="str">
        <f t="shared" si="3"/>
        <v>2018_3691</v>
      </c>
      <c r="C205" s="71">
        <v>203</v>
      </c>
      <c r="D205" s="72">
        <v>3691</v>
      </c>
      <c r="E205" s="72">
        <v>3691</v>
      </c>
      <c r="F205" s="72" t="s">
        <v>164</v>
      </c>
      <c r="G205" s="72">
        <v>2018</v>
      </c>
      <c r="H205" s="72">
        <v>0</v>
      </c>
      <c r="I205" s="72">
        <v>1</v>
      </c>
      <c r="J205" s="72">
        <v>337909035</v>
      </c>
      <c r="K205" s="72">
        <v>823.5</v>
      </c>
      <c r="L205" s="72">
        <v>5461452</v>
      </c>
      <c r="M205" s="72">
        <v>140605</v>
      </c>
      <c r="N205" s="72">
        <v>2.5745000000000001E-2</v>
      </c>
      <c r="O205" s="72">
        <v>0.41610000000000003</v>
      </c>
    </row>
    <row r="206" spans="1:15" x14ac:dyDescent="0.2">
      <c r="A206" t="str">
        <f t="shared" si="3"/>
        <v>2018_4774</v>
      </c>
      <c r="C206" s="71">
        <v>204</v>
      </c>
      <c r="D206" s="72">
        <v>4774</v>
      </c>
      <c r="E206" s="72">
        <v>4774</v>
      </c>
      <c r="F206" s="72" t="s">
        <v>757</v>
      </c>
      <c r="G206" s="72">
        <v>2018</v>
      </c>
      <c r="H206" s="72">
        <v>0</v>
      </c>
      <c r="I206" s="72">
        <v>2</v>
      </c>
      <c r="J206" s="72">
        <v>419655759</v>
      </c>
      <c r="K206" s="72">
        <v>1129.9000000000001</v>
      </c>
      <c r="L206" s="72">
        <v>7547775</v>
      </c>
      <c r="M206" s="72">
        <v>344876</v>
      </c>
      <c r="N206" s="72">
        <v>4.5692000000000003E-2</v>
      </c>
      <c r="O206" s="72">
        <v>0.82181000000000004</v>
      </c>
    </row>
    <row r="207" spans="1:15" x14ac:dyDescent="0.2">
      <c r="A207" t="str">
        <f t="shared" si="3"/>
        <v>2018_873</v>
      </c>
      <c r="C207" s="71">
        <v>205</v>
      </c>
      <c r="D207" s="72">
        <v>873</v>
      </c>
      <c r="E207" s="72">
        <v>873</v>
      </c>
      <c r="F207" s="72" t="s">
        <v>43</v>
      </c>
      <c r="G207" s="72">
        <v>2018</v>
      </c>
      <c r="H207" s="72">
        <v>0</v>
      </c>
      <c r="I207" s="72">
        <v>1</v>
      </c>
      <c r="J207" s="72">
        <v>313036682</v>
      </c>
      <c r="K207" s="72">
        <v>476.5</v>
      </c>
      <c r="L207" s="72">
        <v>3192550</v>
      </c>
      <c r="M207" s="72">
        <v>127702</v>
      </c>
      <c r="N207" s="72">
        <v>0.04</v>
      </c>
      <c r="O207" s="72">
        <v>0.40794999999999998</v>
      </c>
    </row>
    <row r="208" spans="1:15" x14ac:dyDescent="0.2">
      <c r="A208" t="str">
        <f t="shared" si="3"/>
        <v>2018_4778</v>
      </c>
      <c r="C208" s="71">
        <v>206</v>
      </c>
      <c r="D208" s="72">
        <v>4778</v>
      </c>
      <c r="E208" s="72">
        <v>4778</v>
      </c>
      <c r="F208" s="72" t="s">
        <v>211</v>
      </c>
      <c r="G208" s="72">
        <v>2018</v>
      </c>
      <c r="H208" s="72">
        <v>0</v>
      </c>
      <c r="I208" s="72">
        <v>1</v>
      </c>
      <c r="J208" s="72">
        <v>248762132</v>
      </c>
      <c r="K208" s="72">
        <v>261.60000000000002</v>
      </c>
      <c r="L208" s="72">
        <v>1733885</v>
      </c>
      <c r="M208" s="72">
        <v>86694</v>
      </c>
      <c r="N208" s="72">
        <v>0.05</v>
      </c>
      <c r="O208" s="72">
        <v>0.34849999999999998</v>
      </c>
    </row>
    <row r="209" spans="1:15" x14ac:dyDescent="0.2">
      <c r="A209" t="str">
        <f t="shared" si="3"/>
        <v>2018_4777</v>
      </c>
      <c r="C209" s="71">
        <v>207</v>
      </c>
      <c r="D209" s="72">
        <v>4777</v>
      </c>
      <c r="E209" s="72">
        <v>4777</v>
      </c>
      <c r="F209" s="72" t="s">
        <v>210</v>
      </c>
      <c r="G209" s="72">
        <v>2018</v>
      </c>
      <c r="H209" s="72">
        <v>0</v>
      </c>
      <c r="I209" s="72">
        <v>1</v>
      </c>
      <c r="J209" s="72">
        <v>224837213</v>
      </c>
      <c r="K209" s="72">
        <v>641.20000000000005</v>
      </c>
      <c r="L209" s="72">
        <v>4257568</v>
      </c>
      <c r="M209" s="72">
        <v>106439</v>
      </c>
      <c r="N209" s="72">
        <v>2.5000000000000001E-2</v>
      </c>
      <c r="O209" s="72">
        <v>0.47339999999999999</v>
      </c>
    </row>
    <row r="210" spans="1:15" x14ac:dyDescent="0.2">
      <c r="A210" t="str">
        <f t="shared" si="3"/>
        <v>2018_4776</v>
      </c>
      <c r="C210" s="71">
        <v>208</v>
      </c>
      <c r="D210" s="72">
        <v>4776</v>
      </c>
      <c r="E210" s="72">
        <v>4776</v>
      </c>
      <c r="F210" s="72" t="s">
        <v>209</v>
      </c>
      <c r="G210" s="72">
        <v>2018</v>
      </c>
      <c r="H210" s="72">
        <v>0</v>
      </c>
      <c r="I210" s="72">
        <v>1</v>
      </c>
      <c r="J210" s="72">
        <v>228522396</v>
      </c>
      <c r="K210" s="72">
        <v>509.5</v>
      </c>
      <c r="L210" s="72">
        <v>3443201</v>
      </c>
      <c r="M210" s="72">
        <v>130842</v>
      </c>
      <c r="N210" s="72">
        <v>3.7999999999999999E-2</v>
      </c>
      <c r="O210" s="72">
        <v>0.57255999999999996</v>
      </c>
    </row>
    <row r="211" spans="1:15" x14ac:dyDescent="0.2">
      <c r="A211" t="str">
        <f t="shared" si="3"/>
        <v>2018_4779</v>
      </c>
      <c r="C211" s="71">
        <v>209</v>
      </c>
      <c r="D211" s="72">
        <v>4779</v>
      </c>
      <c r="E211" s="72">
        <v>4779</v>
      </c>
      <c r="F211" s="72" t="s">
        <v>212</v>
      </c>
      <c r="G211" s="72">
        <v>2018</v>
      </c>
      <c r="H211" s="72">
        <v>0</v>
      </c>
      <c r="I211" s="72">
        <v>1</v>
      </c>
      <c r="J211" s="72">
        <v>372755156</v>
      </c>
      <c r="K211" s="72">
        <v>1565.3</v>
      </c>
      <c r="L211" s="72">
        <v>10316892</v>
      </c>
      <c r="M211" s="72">
        <v>206948</v>
      </c>
      <c r="N211" s="72">
        <v>2.0059E-2</v>
      </c>
      <c r="O211" s="72">
        <v>0.55518000000000001</v>
      </c>
    </row>
    <row r="212" spans="1:15" x14ac:dyDescent="0.2">
      <c r="A212" t="str">
        <f t="shared" si="3"/>
        <v>2018_4784</v>
      </c>
      <c r="C212" s="71">
        <v>210</v>
      </c>
      <c r="D212" s="72">
        <v>4784</v>
      </c>
      <c r="E212" s="72">
        <v>4784</v>
      </c>
      <c r="F212" s="72" t="s">
        <v>213</v>
      </c>
      <c r="G212" s="72">
        <v>2018</v>
      </c>
      <c r="H212" s="72">
        <v>0</v>
      </c>
      <c r="I212" s="72">
        <v>1</v>
      </c>
      <c r="J212" s="72">
        <v>977786002</v>
      </c>
      <c r="K212" s="72">
        <v>3062.1</v>
      </c>
      <c r="L212" s="72">
        <v>20182301</v>
      </c>
      <c r="M212" s="72">
        <v>1009115</v>
      </c>
      <c r="N212" s="72">
        <v>0.05</v>
      </c>
      <c r="O212" s="72">
        <v>1.0320400000000001</v>
      </c>
    </row>
    <row r="213" spans="1:15" x14ac:dyDescent="0.2">
      <c r="A213" t="str">
        <f t="shared" si="3"/>
        <v>2018_4785</v>
      </c>
      <c r="C213" s="71">
        <v>211</v>
      </c>
      <c r="D213" s="72">
        <v>4785</v>
      </c>
      <c r="E213" s="72">
        <v>4785</v>
      </c>
      <c r="F213" s="72" t="s">
        <v>758</v>
      </c>
      <c r="G213" s="72">
        <v>2018</v>
      </c>
      <c r="H213" s="72">
        <v>0</v>
      </c>
      <c r="I213" s="72">
        <v>1</v>
      </c>
      <c r="J213" s="72">
        <v>203267644</v>
      </c>
      <c r="K213" s="72">
        <v>441.3</v>
      </c>
      <c r="L213" s="72">
        <v>2908608</v>
      </c>
      <c r="M213" s="72">
        <v>145430</v>
      </c>
      <c r="N213" s="72">
        <v>0.05</v>
      </c>
      <c r="O213" s="72">
        <v>0.71545999999999998</v>
      </c>
    </row>
    <row r="214" spans="1:15" x14ac:dyDescent="0.2">
      <c r="A214" t="str">
        <f t="shared" si="3"/>
        <v>2018_333</v>
      </c>
      <c r="C214" s="71">
        <v>212</v>
      </c>
      <c r="D214" s="72">
        <v>333</v>
      </c>
      <c r="E214" s="72">
        <v>333</v>
      </c>
      <c r="F214" s="72" t="s">
        <v>679</v>
      </c>
      <c r="G214" s="72">
        <v>2018</v>
      </c>
      <c r="H214" s="72">
        <v>0</v>
      </c>
      <c r="I214" s="72">
        <v>1</v>
      </c>
      <c r="J214" s="72">
        <v>345237358</v>
      </c>
      <c r="K214" s="72">
        <v>421.1</v>
      </c>
      <c r="L214" s="72">
        <v>2804947</v>
      </c>
      <c r="M214" s="72">
        <v>81536</v>
      </c>
      <c r="N214" s="72">
        <v>2.9069000000000001E-2</v>
      </c>
      <c r="O214" s="72">
        <v>0.23616999999999999</v>
      </c>
    </row>
    <row r="215" spans="1:15" x14ac:dyDescent="0.2">
      <c r="A215" t="str">
        <f t="shared" si="3"/>
        <v>2018_4773</v>
      </c>
      <c r="C215" s="71">
        <v>213</v>
      </c>
      <c r="D215" s="72">
        <v>4773</v>
      </c>
      <c r="E215" s="72">
        <v>4773</v>
      </c>
      <c r="F215" s="72" t="s">
        <v>206</v>
      </c>
      <c r="G215" s="72">
        <v>2018</v>
      </c>
      <c r="H215" s="72">
        <v>0</v>
      </c>
      <c r="I215" s="72">
        <v>1</v>
      </c>
      <c r="J215" s="72">
        <v>213896824</v>
      </c>
      <c r="K215" s="72">
        <v>524.70000000000005</v>
      </c>
      <c r="L215" s="72">
        <v>3521262</v>
      </c>
      <c r="M215" s="72">
        <v>151414</v>
      </c>
      <c r="N215" s="72">
        <v>4.2999999999999997E-2</v>
      </c>
      <c r="O215" s="72">
        <v>0.70787999999999995</v>
      </c>
    </row>
    <row r="216" spans="1:15" x14ac:dyDescent="0.2">
      <c r="A216" t="str">
        <f t="shared" si="3"/>
        <v>2018_4788</v>
      </c>
      <c r="C216" s="71">
        <v>214</v>
      </c>
      <c r="D216" s="72">
        <v>4788</v>
      </c>
      <c r="E216" s="72">
        <v>4788</v>
      </c>
      <c r="F216" s="72" t="s">
        <v>216</v>
      </c>
      <c r="G216" s="72">
        <v>2018</v>
      </c>
      <c r="H216" s="72">
        <v>0</v>
      </c>
      <c r="I216" s="72">
        <v>1</v>
      </c>
      <c r="J216" s="72">
        <v>229861364</v>
      </c>
      <c r="K216" s="72">
        <v>500</v>
      </c>
      <c r="L216" s="72">
        <v>3358500</v>
      </c>
      <c r="M216" s="72">
        <v>116156</v>
      </c>
      <c r="N216" s="72">
        <v>3.4585999999999999E-2</v>
      </c>
      <c r="O216" s="72">
        <v>0.50532999999999995</v>
      </c>
    </row>
    <row r="217" spans="1:15" x14ac:dyDescent="0.2">
      <c r="A217" t="str">
        <f t="shared" si="3"/>
        <v>2018_4797</v>
      </c>
      <c r="C217" s="71">
        <v>215</v>
      </c>
      <c r="D217" s="72">
        <v>4797</v>
      </c>
      <c r="E217" s="72">
        <v>4797</v>
      </c>
      <c r="F217" s="72" t="s">
        <v>217</v>
      </c>
      <c r="G217" s="72">
        <v>2018</v>
      </c>
      <c r="H217" s="72">
        <v>0</v>
      </c>
      <c r="I217" s="72">
        <v>1</v>
      </c>
      <c r="J217" s="72">
        <v>507808788</v>
      </c>
      <c r="K217" s="72">
        <v>2714.5</v>
      </c>
      <c r="L217" s="72">
        <v>17891270</v>
      </c>
      <c r="M217" s="72">
        <v>626194</v>
      </c>
      <c r="N217" s="72">
        <v>3.5000000000000003E-2</v>
      </c>
      <c r="O217" s="72">
        <v>1.2331300000000001</v>
      </c>
    </row>
    <row r="218" spans="1:15" x14ac:dyDescent="0.2">
      <c r="A218" t="str">
        <f t="shared" si="3"/>
        <v>2018_4860</v>
      </c>
      <c r="C218" s="71">
        <v>216</v>
      </c>
      <c r="D218" s="72">
        <v>4860</v>
      </c>
      <c r="E218" s="72">
        <v>4860</v>
      </c>
      <c r="F218" s="72" t="s">
        <v>802</v>
      </c>
      <c r="G218" s="72">
        <v>2018</v>
      </c>
      <c r="H218" s="72">
        <v>0</v>
      </c>
      <c r="I218" s="72">
        <v>2</v>
      </c>
      <c r="J218" s="72">
        <v>424818095</v>
      </c>
      <c r="K218" s="72">
        <v>976.5</v>
      </c>
      <c r="L218" s="72">
        <v>6436111</v>
      </c>
      <c r="M218" s="72">
        <v>131846</v>
      </c>
      <c r="N218" s="72">
        <v>2.0485E-2</v>
      </c>
      <c r="O218" s="72">
        <v>0.31036000000000002</v>
      </c>
    </row>
    <row r="219" spans="1:15" x14ac:dyDescent="0.2">
      <c r="A219" t="str">
        <f t="shared" si="3"/>
        <v>2018_4869</v>
      </c>
      <c r="C219" s="71">
        <v>217</v>
      </c>
      <c r="D219" s="72">
        <v>4869</v>
      </c>
      <c r="E219" s="72">
        <v>4869</v>
      </c>
      <c r="F219" s="72" t="s">
        <v>219</v>
      </c>
      <c r="G219" s="72">
        <v>2018</v>
      </c>
      <c r="H219" s="72">
        <v>0</v>
      </c>
      <c r="I219" s="72">
        <v>1</v>
      </c>
      <c r="J219" s="72">
        <v>305805966</v>
      </c>
      <c r="K219" s="72">
        <v>1282.2</v>
      </c>
      <c r="L219" s="72">
        <v>8503550</v>
      </c>
      <c r="M219" s="72">
        <v>258643</v>
      </c>
      <c r="N219" s="72">
        <v>3.0415999999999999E-2</v>
      </c>
      <c r="O219" s="72">
        <v>0.84577000000000002</v>
      </c>
    </row>
    <row r="220" spans="1:15" x14ac:dyDescent="0.2">
      <c r="A220" t="str">
        <f t="shared" si="3"/>
        <v>2018_4878</v>
      </c>
      <c r="C220" s="71">
        <v>218</v>
      </c>
      <c r="D220" s="72">
        <v>4878</v>
      </c>
      <c r="E220" s="72">
        <v>4878</v>
      </c>
      <c r="F220" s="72" t="s">
        <v>220</v>
      </c>
      <c r="G220" s="72">
        <v>2018</v>
      </c>
      <c r="H220" s="72">
        <v>0</v>
      </c>
      <c r="I220" s="72">
        <v>1</v>
      </c>
      <c r="J220" s="72">
        <v>249843250</v>
      </c>
      <c r="K220" s="72">
        <v>630.5</v>
      </c>
      <c r="L220" s="72">
        <v>4155626</v>
      </c>
      <c r="M220" s="72">
        <v>207781</v>
      </c>
      <c r="N220" s="72">
        <v>0.05</v>
      </c>
      <c r="O220" s="72">
        <v>0.83165</v>
      </c>
    </row>
    <row r="221" spans="1:15" x14ac:dyDescent="0.2">
      <c r="A221" t="str">
        <f t="shared" si="3"/>
        <v>2018_4890</v>
      </c>
      <c r="C221" s="71">
        <v>219</v>
      </c>
      <c r="D221" s="72">
        <v>4890</v>
      </c>
      <c r="E221" s="72">
        <v>4890</v>
      </c>
      <c r="F221" s="72" t="s">
        <v>221</v>
      </c>
      <c r="G221" s="72">
        <v>2018</v>
      </c>
      <c r="H221" s="72">
        <v>0</v>
      </c>
      <c r="I221" s="72">
        <v>1</v>
      </c>
      <c r="J221" s="72">
        <v>1266093930</v>
      </c>
      <c r="K221" s="72">
        <v>973.9</v>
      </c>
      <c r="L221" s="72">
        <v>6432610</v>
      </c>
      <c r="M221" s="72">
        <v>297149</v>
      </c>
      <c r="N221" s="72">
        <v>4.6193999999999999E-2</v>
      </c>
      <c r="O221" s="72">
        <v>0.23469999999999999</v>
      </c>
    </row>
    <row r="222" spans="1:15" x14ac:dyDescent="0.2">
      <c r="A222" t="str">
        <f t="shared" si="3"/>
        <v>2018_4905</v>
      </c>
      <c r="C222" s="71">
        <v>220</v>
      </c>
      <c r="D222" s="72">
        <v>4905</v>
      </c>
      <c r="E222" s="72">
        <v>4905</v>
      </c>
      <c r="F222" s="72" t="s">
        <v>759</v>
      </c>
      <c r="G222" s="72">
        <v>2018</v>
      </c>
      <c r="H222" s="72">
        <v>0</v>
      </c>
      <c r="I222" s="72">
        <v>1</v>
      </c>
      <c r="J222" s="72">
        <v>101447722</v>
      </c>
      <c r="K222" s="72">
        <v>218</v>
      </c>
      <c r="L222" s="72">
        <v>1439454</v>
      </c>
      <c r="M222" s="72">
        <v>0</v>
      </c>
      <c r="N222" s="72">
        <v>0</v>
      </c>
      <c r="O222" s="72">
        <v>0</v>
      </c>
    </row>
    <row r="223" spans="1:15" x14ac:dyDescent="0.2">
      <c r="A223" t="str">
        <f t="shared" si="3"/>
        <v>2018_4978</v>
      </c>
      <c r="C223" s="71">
        <v>221</v>
      </c>
      <c r="D223" s="72">
        <v>4978</v>
      </c>
      <c r="E223" s="72">
        <v>4978</v>
      </c>
      <c r="F223" s="72" t="s">
        <v>222</v>
      </c>
      <c r="G223" s="72">
        <v>2018</v>
      </c>
      <c r="H223" s="72">
        <v>0</v>
      </c>
      <c r="I223" s="72">
        <v>1</v>
      </c>
      <c r="J223" s="72">
        <v>134246955</v>
      </c>
      <c r="K223" s="72">
        <v>192</v>
      </c>
      <c r="L223" s="72">
        <v>1265472</v>
      </c>
      <c r="M223" s="72">
        <v>43505</v>
      </c>
      <c r="N223" s="72">
        <v>3.4377999999999999E-2</v>
      </c>
      <c r="O223" s="72">
        <v>0.32407000000000002</v>
      </c>
    </row>
    <row r="224" spans="1:15" x14ac:dyDescent="0.2">
      <c r="A224" t="str">
        <f t="shared" si="3"/>
        <v>2018_4995</v>
      </c>
      <c r="C224" s="71">
        <v>222</v>
      </c>
      <c r="D224" s="72">
        <v>4995</v>
      </c>
      <c r="E224" s="72">
        <v>4995</v>
      </c>
      <c r="F224" s="72" t="s">
        <v>223</v>
      </c>
      <c r="G224" s="72">
        <v>2018</v>
      </c>
      <c r="H224" s="72">
        <v>0</v>
      </c>
      <c r="I224" s="72">
        <v>1</v>
      </c>
      <c r="J224" s="72">
        <v>323909799</v>
      </c>
      <c r="K224" s="72">
        <v>920.5</v>
      </c>
      <c r="L224" s="72">
        <v>6119484</v>
      </c>
      <c r="M224" s="72">
        <v>152987</v>
      </c>
      <c r="N224" s="72">
        <v>2.5000000000000001E-2</v>
      </c>
      <c r="O224" s="72">
        <v>0.47231000000000001</v>
      </c>
    </row>
    <row r="225" spans="1:15" x14ac:dyDescent="0.2">
      <c r="A225" t="str">
        <f t="shared" si="3"/>
        <v>2018_5013</v>
      </c>
      <c r="C225" s="71">
        <v>223</v>
      </c>
      <c r="D225" s="72">
        <v>5013</v>
      </c>
      <c r="E225" s="72">
        <v>5013</v>
      </c>
      <c r="F225" s="72" t="s">
        <v>224</v>
      </c>
      <c r="G225" s="72">
        <v>2018</v>
      </c>
      <c r="H225" s="72">
        <v>0</v>
      </c>
      <c r="I225" s="72">
        <v>1</v>
      </c>
      <c r="J225" s="72">
        <v>613962090</v>
      </c>
      <c r="K225" s="72">
        <v>2365.1999999999998</v>
      </c>
      <c r="L225" s="72">
        <v>15589033</v>
      </c>
      <c r="M225" s="72">
        <v>336220</v>
      </c>
      <c r="N225" s="72">
        <v>2.1568E-2</v>
      </c>
      <c r="O225" s="72">
        <v>0.54762</v>
      </c>
    </row>
    <row r="226" spans="1:15" x14ac:dyDescent="0.2">
      <c r="A226" t="str">
        <f t="shared" si="3"/>
        <v>2018_5049</v>
      </c>
      <c r="C226" s="71">
        <v>224</v>
      </c>
      <c r="D226" s="72">
        <v>5049</v>
      </c>
      <c r="E226" s="72">
        <v>5049</v>
      </c>
      <c r="F226" s="72" t="s">
        <v>225</v>
      </c>
      <c r="G226" s="72">
        <v>2018</v>
      </c>
      <c r="H226" s="72">
        <v>0</v>
      </c>
      <c r="I226" s="72">
        <v>1</v>
      </c>
      <c r="J226" s="72">
        <v>847773833</v>
      </c>
      <c r="K226" s="72">
        <v>4643.2</v>
      </c>
      <c r="L226" s="72">
        <v>30603331</v>
      </c>
      <c r="M226" s="72">
        <v>455509</v>
      </c>
      <c r="N226" s="72">
        <v>1.4884E-2</v>
      </c>
      <c r="O226" s="72">
        <v>0.5373</v>
      </c>
    </row>
    <row r="227" spans="1:15" x14ac:dyDescent="0.2">
      <c r="A227" t="str">
        <f t="shared" si="3"/>
        <v>2018_5319</v>
      </c>
      <c r="C227" s="71">
        <v>225</v>
      </c>
      <c r="D227" s="72">
        <v>5319</v>
      </c>
      <c r="E227" s="72">
        <v>5160</v>
      </c>
      <c r="F227" s="72" t="s">
        <v>5</v>
      </c>
      <c r="G227" s="72">
        <v>2018</v>
      </c>
      <c r="H227" s="72">
        <v>0</v>
      </c>
      <c r="I227" s="72">
        <v>1</v>
      </c>
      <c r="J227" s="72">
        <v>265092150</v>
      </c>
      <c r="K227" s="72">
        <v>1046.8</v>
      </c>
      <c r="L227" s="72">
        <v>6899459</v>
      </c>
      <c r="M227" s="72">
        <v>89683</v>
      </c>
      <c r="N227" s="72">
        <v>1.2999E-2</v>
      </c>
      <c r="O227" s="72">
        <v>0.33831</v>
      </c>
    </row>
    <row r="228" spans="1:15" x14ac:dyDescent="0.2">
      <c r="A228" t="str">
        <f t="shared" si="3"/>
        <v>2018_5121</v>
      </c>
      <c r="C228" s="71">
        <v>226</v>
      </c>
      <c r="D228" s="72">
        <v>5121</v>
      </c>
      <c r="E228" s="72">
        <v>5121</v>
      </c>
      <c r="F228" s="72" t="s">
        <v>226</v>
      </c>
      <c r="G228" s="72">
        <v>2018</v>
      </c>
      <c r="H228" s="72">
        <v>0</v>
      </c>
      <c r="I228" s="72">
        <v>1</v>
      </c>
      <c r="J228" s="72">
        <v>348172997</v>
      </c>
      <c r="K228" s="72">
        <v>722.9</v>
      </c>
      <c r="L228" s="72">
        <v>4764634</v>
      </c>
      <c r="M228" s="72">
        <v>238232</v>
      </c>
      <c r="N228" s="72">
        <v>0.05</v>
      </c>
      <c r="O228" s="72">
        <v>0.68423</v>
      </c>
    </row>
    <row r="229" spans="1:15" x14ac:dyDescent="0.2">
      <c r="A229" t="str">
        <f t="shared" si="3"/>
        <v>2018_5139</v>
      </c>
      <c r="C229" s="71">
        <v>227</v>
      </c>
      <c r="D229" s="72">
        <v>5139</v>
      </c>
      <c r="E229" s="72">
        <v>5139</v>
      </c>
      <c r="F229" s="72" t="s">
        <v>227</v>
      </c>
      <c r="G229" s="72">
        <v>2018</v>
      </c>
      <c r="H229" s="72">
        <v>0</v>
      </c>
      <c r="I229" s="72">
        <v>1</v>
      </c>
      <c r="J229" s="72">
        <v>115943511</v>
      </c>
      <c r="K229" s="72">
        <v>194.3</v>
      </c>
      <c r="L229" s="72">
        <v>1313079</v>
      </c>
      <c r="M229" s="72">
        <v>35383</v>
      </c>
      <c r="N229" s="72">
        <v>2.6946999999999999E-2</v>
      </c>
      <c r="O229" s="72">
        <v>0.30517</v>
      </c>
    </row>
    <row r="230" spans="1:15" x14ac:dyDescent="0.2">
      <c r="A230" t="str">
        <f t="shared" si="3"/>
        <v>2018_5163</v>
      </c>
      <c r="C230" s="71">
        <v>228</v>
      </c>
      <c r="D230" s="72">
        <v>5163</v>
      </c>
      <c r="E230" s="72">
        <v>5163</v>
      </c>
      <c r="F230" s="72" t="s">
        <v>228</v>
      </c>
      <c r="G230" s="72">
        <v>2018</v>
      </c>
      <c r="H230" s="72">
        <v>0</v>
      </c>
      <c r="I230" s="72">
        <v>1</v>
      </c>
      <c r="J230" s="72">
        <v>252066733</v>
      </c>
      <c r="K230" s="72">
        <v>615.5</v>
      </c>
      <c r="L230" s="72">
        <v>4056761</v>
      </c>
      <c r="M230" s="72">
        <v>131527</v>
      </c>
      <c r="N230" s="72">
        <v>3.2421999999999999E-2</v>
      </c>
      <c r="O230" s="72">
        <v>0.52178999999999998</v>
      </c>
    </row>
    <row r="231" spans="1:15" x14ac:dyDescent="0.2">
      <c r="A231" t="str">
        <f t="shared" si="3"/>
        <v>2018_5166</v>
      </c>
      <c r="C231" s="71">
        <v>229</v>
      </c>
      <c r="D231" s="72">
        <v>5166</v>
      </c>
      <c r="E231" s="72">
        <v>5166</v>
      </c>
      <c r="F231" s="72" t="s">
        <v>229</v>
      </c>
      <c r="G231" s="72">
        <v>2018</v>
      </c>
      <c r="H231" s="72">
        <v>0</v>
      </c>
      <c r="I231" s="72">
        <v>1</v>
      </c>
      <c r="J231" s="72">
        <v>813041033</v>
      </c>
      <c r="K231" s="72">
        <v>2157.6</v>
      </c>
      <c r="L231" s="72">
        <v>14220742</v>
      </c>
      <c r="M231" s="72">
        <v>293749</v>
      </c>
      <c r="N231" s="72">
        <v>2.0656000000000001E-2</v>
      </c>
      <c r="O231" s="72">
        <v>0.36130000000000001</v>
      </c>
    </row>
    <row r="232" spans="1:15" x14ac:dyDescent="0.2">
      <c r="A232" t="str">
        <f t="shared" si="3"/>
        <v>2018_5184</v>
      </c>
      <c r="C232" s="71">
        <v>230</v>
      </c>
      <c r="D232" s="72">
        <v>5184</v>
      </c>
      <c r="E232" s="72">
        <v>5184</v>
      </c>
      <c r="F232" s="72" t="s">
        <v>230</v>
      </c>
      <c r="G232" s="72">
        <v>2018</v>
      </c>
      <c r="H232" s="72">
        <v>0</v>
      </c>
      <c r="I232" s="72">
        <v>1</v>
      </c>
      <c r="J232" s="72">
        <v>335412327</v>
      </c>
      <c r="K232" s="72">
        <v>1834.8</v>
      </c>
      <c r="L232" s="72">
        <v>12095002</v>
      </c>
      <c r="M232" s="72">
        <v>588041</v>
      </c>
      <c r="N232" s="72">
        <v>4.8619000000000002E-2</v>
      </c>
      <c r="O232" s="72">
        <v>1.75319</v>
      </c>
    </row>
    <row r="233" spans="1:15" x14ac:dyDescent="0.2">
      <c r="A233" t="str">
        <f t="shared" si="3"/>
        <v>2018_5250</v>
      </c>
      <c r="C233" s="71">
        <v>231</v>
      </c>
      <c r="D233" s="72">
        <v>5250</v>
      </c>
      <c r="E233" s="72">
        <v>5250</v>
      </c>
      <c r="F233" s="72" t="s">
        <v>231</v>
      </c>
      <c r="G233" s="72">
        <v>2018</v>
      </c>
      <c r="H233" s="72">
        <v>0</v>
      </c>
      <c r="I233" s="72">
        <v>1</v>
      </c>
      <c r="J233" s="72">
        <v>1517453819</v>
      </c>
      <c r="K233" s="72">
        <v>4745.5</v>
      </c>
      <c r="L233" s="72">
        <v>31908742</v>
      </c>
      <c r="M233" s="72">
        <v>828638</v>
      </c>
      <c r="N233" s="72">
        <v>2.5968999999999999E-2</v>
      </c>
      <c r="O233" s="72">
        <v>0.54607000000000006</v>
      </c>
    </row>
    <row r="234" spans="1:15" x14ac:dyDescent="0.2">
      <c r="A234" t="str">
        <f t="shared" si="3"/>
        <v>2018_5256</v>
      </c>
      <c r="C234" s="71">
        <v>232</v>
      </c>
      <c r="D234" s="72">
        <v>5256</v>
      </c>
      <c r="E234" s="72">
        <v>5256</v>
      </c>
      <c r="F234" s="72" t="s">
        <v>232</v>
      </c>
      <c r="G234" s="72">
        <v>2018</v>
      </c>
      <c r="H234" s="72">
        <v>0</v>
      </c>
      <c r="I234" s="72">
        <v>1</v>
      </c>
      <c r="J234" s="72">
        <v>170703314</v>
      </c>
      <c r="K234" s="72">
        <v>693.6</v>
      </c>
      <c r="L234" s="72">
        <v>4571518</v>
      </c>
      <c r="M234" s="72">
        <v>169146</v>
      </c>
      <c r="N234" s="72">
        <v>3.6999999999999998E-2</v>
      </c>
      <c r="O234" s="72">
        <v>0.99087999999999998</v>
      </c>
    </row>
    <row r="235" spans="1:15" x14ac:dyDescent="0.2">
      <c r="A235" t="str">
        <f t="shared" si="3"/>
        <v>2018_5283</v>
      </c>
      <c r="C235" s="71">
        <v>233</v>
      </c>
      <c r="D235" s="72">
        <v>5283</v>
      </c>
      <c r="E235" s="72">
        <v>5283</v>
      </c>
      <c r="F235" s="72" t="s">
        <v>233</v>
      </c>
      <c r="G235" s="72">
        <v>2018</v>
      </c>
      <c r="H235" s="72">
        <v>0</v>
      </c>
      <c r="I235" s="72">
        <v>1</v>
      </c>
      <c r="J235" s="72">
        <v>540989702</v>
      </c>
      <c r="K235" s="72">
        <v>695.2</v>
      </c>
      <c r="L235" s="72">
        <v>4675915</v>
      </c>
      <c r="M235" s="72">
        <v>175879</v>
      </c>
      <c r="N235" s="72">
        <v>3.7614000000000002E-2</v>
      </c>
      <c r="O235" s="72">
        <v>0.32511000000000001</v>
      </c>
    </row>
    <row r="236" spans="1:15" x14ac:dyDescent="0.2">
      <c r="A236" t="str">
        <f t="shared" si="3"/>
        <v>2018_5310</v>
      </c>
      <c r="C236" s="71">
        <v>234</v>
      </c>
      <c r="D236" s="72">
        <v>5310</v>
      </c>
      <c r="E236" s="72">
        <v>5310</v>
      </c>
      <c r="F236" s="72" t="s">
        <v>234</v>
      </c>
      <c r="G236" s="72">
        <v>2018</v>
      </c>
      <c r="H236" s="72">
        <v>0</v>
      </c>
      <c r="I236" s="72">
        <v>1</v>
      </c>
      <c r="J236" s="72">
        <v>179579142</v>
      </c>
      <c r="K236" s="72">
        <v>701.6</v>
      </c>
      <c r="L236" s="72">
        <v>4633366</v>
      </c>
      <c r="M236" s="72">
        <v>22025</v>
      </c>
      <c r="N236" s="72">
        <v>4.7540000000000004E-3</v>
      </c>
      <c r="O236" s="72">
        <v>0.12265</v>
      </c>
    </row>
    <row r="237" spans="1:15" x14ac:dyDescent="0.2">
      <c r="A237" t="str">
        <f t="shared" si="3"/>
        <v>2018_5463</v>
      </c>
      <c r="C237" s="71">
        <v>235</v>
      </c>
      <c r="D237" s="72">
        <v>5463</v>
      </c>
      <c r="E237" s="72">
        <v>5463</v>
      </c>
      <c r="F237" s="72" t="s">
        <v>238</v>
      </c>
      <c r="G237" s="72">
        <v>2018</v>
      </c>
      <c r="H237" s="72">
        <v>0</v>
      </c>
      <c r="I237" s="72">
        <v>1</v>
      </c>
      <c r="J237" s="72">
        <v>375911213</v>
      </c>
      <c r="K237" s="72">
        <v>1110.3</v>
      </c>
      <c r="L237" s="72">
        <v>7317987</v>
      </c>
      <c r="M237" s="72">
        <v>318787</v>
      </c>
      <c r="N237" s="72">
        <v>4.3561999999999997E-2</v>
      </c>
      <c r="O237" s="72">
        <v>0.84804000000000002</v>
      </c>
    </row>
    <row r="238" spans="1:15" x14ac:dyDescent="0.2">
      <c r="A238" t="str">
        <f t="shared" si="3"/>
        <v>2018_5486</v>
      </c>
      <c r="C238" s="71">
        <v>236</v>
      </c>
      <c r="D238" s="72">
        <v>5486</v>
      </c>
      <c r="E238" s="72">
        <v>5486</v>
      </c>
      <c r="F238" s="72" t="s">
        <v>239</v>
      </c>
      <c r="G238" s="72">
        <v>2018</v>
      </c>
      <c r="H238" s="72">
        <v>0</v>
      </c>
      <c r="I238" s="72">
        <v>1</v>
      </c>
      <c r="J238" s="72">
        <v>263730692</v>
      </c>
      <c r="K238" s="72">
        <v>367.2</v>
      </c>
      <c r="L238" s="72">
        <v>2427926</v>
      </c>
      <c r="M238" s="72">
        <v>14440</v>
      </c>
      <c r="N238" s="72">
        <v>5.947E-3</v>
      </c>
      <c r="O238" s="72">
        <v>5.475E-2</v>
      </c>
    </row>
    <row r="239" spans="1:15" x14ac:dyDescent="0.2">
      <c r="A239" t="str">
        <f t="shared" si="3"/>
        <v>2018_5508</v>
      </c>
      <c r="C239" s="71">
        <v>237</v>
      </c>
      <c r="D239" s="72">
        <v>5508</v>
      </c>
      <c r="E239" s="72">
        <v>5508</v>
      </c>
      <c r="F239" s="72" t="s">
        <v>240</v>
      </c>
      <c r="G239" s="72">
        <v>2018</v>
      </c>
      <c r="H239" s="72">
        <v>0</v>
      </c>
      <c r="I239" s="72">
        <v>1</v>
      </c>
      <c r="J239" s="72">
        <v>239153562</v>
      </c>
      <c r="K239" s="72">
        <v>302.8</v>
      </c>
      <c r="L239" s="72">
        <v>1995755</v>
      </c>
      <c r="M239" s="72">
        <v>19466</v>
      </c>
      <c r="N239" s="72">
        <v>9.7540000000000005E-3</v>
      </c>
      <c r="O239" s="72">
        <v>8.14E-2</v>
      </c>
    </row>
    <row r="240" spans="1:15" x14ac:dyDescent="0.2">
      <c r="A240" t="str">
        <f t="shared" si="3"/>
        <v>2018_1975</v>
      </c>
      <c r="C240" s="71">
        <v>238</v>
      </c>
      <c r="D240" s="72">
        <v>1975</v>
      </c>
      <c r="E240" s="72">
        <v>1975</v>
      </c>
      <c r="F240" s="72" t="s">
        <v>102</v>
      </c>
      <c r="G240" s="72">
        <v>2018</v>
      </c>
      <c r="H240" s="72">
        <v>0</v>
      </c>
      <c r="I240" s="72">
        <v>1</v>
      </c>
      <c r="J240" s="72">
        <v>213658441</v>
      </c>
      <c r="K240" s="72">
        <v>431.3</v>
      </c>
      <c r="L240" s="72">
        <v>2846580</v>
      </c>
      <c r="M240" s="72">
        <v>70741</v>
      </c>
      <c r="N240" s="72">
        <v>2.4851000000000002E-2</v>
      </c>
      <c r="O240" s="72">
        <v>0.33109</v>
      </c>
    </row>
    <row r="241" spans="1:15" x14ac:dyDescent="0.2">
      <c r="A241" t="str">
        <f t="shared" si="3"/>
        <v>2018_4824</v>
      </c>
      <c r="C241" s="71">
        <v>239</v>
      </c>
      <c r="D241" s="72">
        <v>4824</v>
      </c>
      <c r="E241" s="72">
        <v>5510</v>
      </c>
      <c r="F241" s="72" t="s">
        <v>241</v>
      </c>
      <c r="G241" s="72">
        <v>2018</v>
      </c>
      <c r="H241" s="72">
        <v>0</v>
      </c>
      <c r="I241" s="72">
        <v>1</v>
      </c>
      <c r="J241" s="72">
        <v>361279459</v>
      </c>
      <c r="K241" s="72">
        <v>704</v>
      </c>
      <c r="L241" s="72">
        <v>4640064</v>
      </c>
      <c r="M241" s="72">
        <v>168348</v>
      </c>
      <c r="N241" s="72">
        <v>3.6281000000000001E-2</v>
      </c>
      <c r="O241" s="72">
        <v>0.46598000000000001</v>
      </c>
    </row>
    <row r="242" spans="1:15" x14ac:dyDescent="0.2">
      <c r="A242" t="str">
        <f t="shared" si="3"/>
        <v>2018_5607</v>
      </c>
      <c r="C242" s="71">
        <v>240</v>
      </c>
      <c r="D242" s="72">
        <v>5607</v>
      </c>
      <c r="E242" s="72">
        <v>5607</v>
      </c>
      <c r="F242" s="72" t="s">
        <v>242</v>
      </c>
      <c r="G242" s="72">
        <v>2018</v>
      </c>
      <c r="H242" s="72">
        <v>0</v>
      </c>
      <c r="I242" s="72">
        <v>1</v>
      </c>
      <c r="J242" s="72">
        <v>246093445</v>
      </c>
      <c r="K242" s="72">
        <v>785.2</v>
      </c>
      <c r="L242" s="72">
        <v>5207446</v>
      </c>
      <c r="M242" s="72">
        <v>167509</v>
      </c>
      <c r="N242" s="72">
        <v>3.2167000000000001E-2</v>
      </c>
      <c r="O242" s="72">
        <v>0.68067</v>
      </c>
    </row>
    <row r="243" spans="1:15" x14ac:dyDescent="0.2">
      <c r="A243" t="str">
        <f t="shared" si="3"/>
        <v>2018_5643</v>
      </c>
      <c r="C243" s="71">
        <v>241</v>
      </c>
      <c r="D243" s="72">
        <v>5643</v>
      </c>
      <c r="E243" s="72">
        <v>5643</v>
      </c>
      <c r="F243" s="72" t="s">
        <v>244</v>
      </c>
      <c r="G243" s="72">
        <v>2018</v>
      </c>
      <c r="H243" s="72">
        <v>0</v>
      </c>
      <c r="I243" s="72">
        <v>1</v>
      </c>
      <c r="J243" s="72">
        <v>300142889</v>
      </c>
      <c r="K243" s="72">
        <v>1015.1</v>
      </c>
      <c r="L243" s="72">
        <v>6690524</v>
      </c>
      <c r="M243" s="72">
        <v>225526</v>
      </c>
      <c r="N243" s="72">
        <v>3.3708000000000002E-2</v>
      </c>
      <c r="O243" s="72">
        <v>0.75139999999999996</v>
      </c>
    </row>
    <row r="244" spans="1:15" x14ac:dyDescent="0.2">
      <c r="A244" t="str">
        <f t="shared" si="3"/>
        <v>2018_5697</v>
      </c>
      <c r="C244" s="71">
        <v>242</v>
      </c>
      <c r="D244" s="72">
        <v>5697</v>
      </c>
      <c r="E244" s="72">
        <v>5697</v>
      </c>
      <c r="F244" s="72" t="s">
        <v>796</v>
      </c>
      <c r="G244" s="72">
        <v>2018</v>
      </c>
      <c r="H244" s="72">
        <v>0</v>
      </c>
      <c r="I244" s="72">
        <v>1</v>
      </c>
      <c r="J244" s="72">
        <v>211773318</v>
      </c>
      <c r="K244" s="72">
        <v>441.1</v>
      </c>
      <c r="L244" s="72">
        <v>2907290</v>
      </c>
      <c r="M244" s="72">
        <v>66604</v>
      </c>
      <c r="N244" s="72">
        <v>2.2908999999999999E-2</v>
      </c>
      <c r="O244" s="72">
        <v>0.31451000000000001</v>
      </c>
    </row>
    <row r="245" spans="1:15" x14ac:dyDescent="0.2">
      <c r="A245" t="str">
        <f t="shared" si="3"/>
        <v>2018_5724</v>
      </c>
      <c r="C245" s="71">
        <v>243</v>
      </c>
      <c r="D245" s="72">
        <v>5724</v>
      </c>
      <c r="E245" s="72">
        <v>5724</v>
      </c>
      <c r="F245" s="72" t="s">
        <v>246</v>
      </c>
      <c r="G245" s="72">
        <v>2018</v>
      </c>
      <c r="H245" s="72">
        <v>0</v>
      </c>
      <c r="I245" s="72">
        <v>1</v>
      </c>
      <c r="J245" s="72">
        <v>128520828</v>
      </c>
      <c r="K245" s="72">
        <v>229</v>
      </c>
      <c r="L245" s="72">
        <v>1512545</v>
      </c>
      <c r="M245" s="72">
        <v>75627</v>
      </c>
      <c r="N245" s="72">
        <v>0.05</v>
      </c>
      <c r="O245" s="72">
        <v>0.58843999999999996</v>
      </c>
    </row>
    <row r="246" spans="1:15" x14ac:dyDescent="0.2">
      <c r="A246" t="str">
        <f t="shared" si="3"/>
        <v>2018_5805</v>
      </c>
      <c r="C246" s="71">
        <v>244</v>
      </c>
      <c r="D246" s="72">
        <v>5805</v>
      </c>
      <c r="E246" s="72">
        <v>5805</v>
      </c>
      <c r="F246" s="72" t="s">
        <v>248</v>
      </c>
      <c r="G246" s="72">
        <v>2018</v>
      </c>
      <c r="H246" s="72">
        <v>0</v>
      </c>
      <c r="I246" s="72">
        <v>1</v>
      </c>
      <c r="J246" s="72">
        <v>739917912</v>
      </c>
      <c r="K246" s="72">
        <v>1122.9000000000001</v>
      </c>
      <c r="L246" s="72">
        <v>7477391</v>
      </c>
      <c r="M246" s="72">
        <v>373870</v>
      </c>
      <c r="N246" s="72">
        <v>0.05</v>
      </c>
      <c r="O246" s="72">
        <v>0.50529000000000002</v>
      </c>
    </row>
    <row r="247" spans="1:15" x14ac:dyDescent="0.2">
      <c r="A247" t="str">
        <f t="shared" si="3"/>
        <v>2018_5823</v>
      </c>
      <c r="C247" s="71">
        <v>245</v>
      </c>
      <c r="D247" s="72">
        <v>5823</v>
      </c>
      <c r="E247" s="72">
        <v>5823</v>
      </c>
      <c r="F247" s="72" t="s">
        <v>249</v>
      </c>
      <c r="G247" s="72">
        <v>2018</v>
      </c>
      <c r="H247" s="72">
        <v>0</v>
      </c>
      <c r="I247" s="72">
        <v>1</v>
      </c>
      <c r="J247" s="72">
        <v>212816986</v>
      </c>
      <c r="K247" s="72">
        <v>354.1</v>
      </c>
      <c r="L247" s="72">
        <v>2357598</v>
      </c>
      <c r="M247" s="72">
        <v>52669</v>
      </c>
      <c r="N247" s="72">
        <v>2.2339999999999999E-2</v>
      </c>
      <c r="O247" s="72">
        <v>0.24748000000000001</v>
      </c>
    </row>
    <row r="248" spans="1:15" x14ac:dyDescent="0.2">
      <c r="A248" t="str">
        <f t="shared" si="3"/>
        <v>2018_5832</v>
      </c>
      <c r="C248" s="71">
        <v>246</v>
      </c>
      <c r="D248" s="72">
        <v>5832</v>
      </c>
      <c r="E248" s="72">
        <v>5832</v>
      </c>
      <c r="F248" s="72" t="s">
        <v>250</v>
      </c>
      <c r="G248" s="72">
        <v>2018</v>
      </c>
      <c r="H248" s="72">
        <v>0</v>
      </c>
      <c r="I248" s="72">
        <v>1</v>
      </c>
      <c r="J248" s="72">
        <v>156036522</v>
      </c>
      <c r="K248" s="72">
        <v>274.39999999999998</v>
      </c>
      <c r="L248" s="72">
        <v>1808570</v>
      </c>
      <c r="M248" s="72">
        <v>0</v>
      </c>
      <c r="N248" s="72">
        <v>0</v>
      </c>
      <c r="O248" s="72">
        <v>0</v>
      </c>
    </row>
    <row r="249" spans="1:15" x14ac:dyDescent="0.2">
      <c r="A249" t="str">
        <f t="shared" si="3"/>
        <v>2018_5877</v>
      </c>
      <c r="C249" s="71">
        <v>247</v>
      </c>
      <c r="D249" s="72">
        <v>5877</v>
      </c>
      <c r="E249" s="72">
        <v>5877</v>
      </c>
      <c r="F249" s="72" t="s">
        <v>252</v>
      </c>
      <c r="G249" s="72">
        <v>2018</v>
      </c>
      <c r="H249" s="72">
        <v>0</v>
      </c>
      <c r="I249" s="72">
        <v>1</v>
      </c>
      <c r="J249" s="72">
        <v>633266496</v>
      </c>
      <c r="K249" s="72">
        <v>1421.6</v>
      </c>
      <c r="L249" s="72">
        <v>9369766</v>
      </c>
      <c r="M249" s="72">
        <v>337702</v>
      </c>
      <c r="N249" s="72">
        <v>3.6041999999999998E-2</v>
      </c>
      <c r="O249" s="72">
        <v>0.53327000000000002</v>
      </c>
    </row>
    <row r="250" spans="1:15" x14ac:dyDescent="0.2">
      <c r="A250" t="str">
        <f t="shared" si="3"/>
        <v>2018_5895</v>
      </c>
      <c r="C250" s="71">
        <v>248</v>
      </c>
      <c r="D250" s="72">
        <v>5895</v>
      </c>
      <c r="E250" s="72">
        <v>5895</v>
      </c>
      <c r="F250" s="72" t="s">
        <v>253</v>
      </c>
      <c r="G250" s="72">
        <v>2018</v>
      </c>
      <c r="H250" s="72">
        <v>0</v>
      </c>
      <c r="I250" s="72">
        <v>1</v>
      </c>
      <c r="J250" s="72">
        <v>89576101</v>
      </c>
      <c r="K250" s="72">
        <v>299.60000000000002</v>
      </c>
      <c r="L250" s="72">
        <v>1974664</v>
      </c>
      <c r="M250" s="72">
        <v>47194</v>
      </c>
      <c r="N250" s="72">
        <v>2.3900000000000001E-2</v>
      </c>
      <c r="O250" s="72">
        <v>0.52685999999999999</v>
      </c>
    </row>
    <row r="251" spans="1:15" x14ac:dyDescent="0.2">
      <c r="A251" t="str">
        <f t="shared" si="3"/>
        <v>2018_5949</v>
      </c>
      <c r="C251" s="71">
        <v>249</v>
      </c>
      <c r="D251" s="72">
        <v>5949</v>
      </c>
      <c r="E251" s="72">
        <v>5949</v>
      </c>
      <c r="F251" s="72" t="s">
        <v>254</v>
      </c>
      <c r="G251" s="72">
        <v>2018</v>
      </c>
      <c r="H251" s="72">
        <v>0</v>
      </c>
      <c r="I251" s="72">
        <v>1</v>
      </c>
      <c r="J251" s="72">
        <v>350101188</v>
      </c>
      <c r="K251" s="72">
        <v>1048</v>
      </c>
      <c r="L251" s="72">
        <v>6907368</v>
      </c>
      <c r="M251" s="72">
        <v>310832</v>
      </c>
      <c r="N251" s="72">
        <v>4.4999999999999998E-2</v>
      </c>
      <c r="O251" s="72">
        <v>0.88783000000000001</v>
      </c>
    </row>
    <row r="252" spans="1:15" x14ac:dyDescent="0.2">
      <c r="A252" t="str">
        <f t="shared" si="3"/>
        <v>2018_5976</v>
      </c>
      <c r="C252" s="71">
        <v>250</v>
      </c>
      <c r="D252" s="72">
        <v>5976</v>
      </c>
      <c r="E252" s="72">
        <v>5976</v>
      </c>
      <c r="F252" s="72" t="s">
        <v>255</v>
      </c>
      <c r="G252" s="72">
        <v>2018</v>
      </c>
      <c r="H252" s="72">
        <v>0</v>
      </c>
      <c r="I252" s="72">
        <v>1</v>
      </c>
      <c r="J252" s="72">
        <v>357209408</v>
      </c>
      <c r="K252" s="72">
        <v>1075.7</v>
      </c>
      <c r="L252" s="72">
        <v>7089939</v>
      </c>
      <c r="M252" s="72">
        <v>183610</v>
      </c>
      <c r="N252" s="72">
        <v>2.5897E-2</v>
      </c>
      <c r="O252" s="72">
        <v>0.51400999999999997</v>
      </c>
    </row>
    <row r="253" spans="1:15" x14ac:dyDescent="0.2">
      <c r="A253" t="str">
        <f t="shared" si="3"/>
        <v>2018_5994</v>
      </c>
      <c r="C253" s="71">
        <v>251</v>
      </c>
      <c r="D253" s="72">
        <v>5994</v>
      </c>
      <c r="E253" s="72">
        <v>5994</v>
      </c>
      <c r="F253" s="72" t="s">
        <v>256</v>
      </c>
      <c r="G253" s="72">
        <v>2018</v>
      </c>
      <c r="H253" s="72">
        <v>0</v>
      </c>
      <c r="I253" s="72">
        <v>1</v>
      </c>
      <c r="J253" s="72">
        <v>292683719</v>
      </c>
      <c r="K253" s="72">
        <v>765.6</v>
      </c>
      <c r="L253" s="72">
        <v>5069038</v>
      </c>
      <c r="M253" s="72">
        <v>253452</v>
      </c>
      <c r="N253" s="72">
        <v>0.05</v>
      </c>
      <c r="O253" s="72">
        <v>0.86595999999999995</v>
      </c>
    </row>
    <row r="254" spans="1:15" x14ac:dyDescent="0.2">
      <c r="A254" t="str">
        <f t="shared" si="3"/>
        <v>2018_6003</v>
      </c>
      <c r="C254" s="71">
        <v>252</v>
      </c>
      <c r="D254" s="72">
        <v>6003</v>
      </c>
      <c r="E254" s="72">
        <v>6003</v>
      </c>
      <c r="F254" s="72" t="s">
        <v>257</v>
      </c>
      <c r="G254" s="72">
        <v>2018</v>
      </c>
      <c r="H254" s="72">
        <v>0</v>
      </c>
      <c r="I254" s="72">
        <v>1</v>
      </c>
      <c r="J254" s="72">
        <v>174353610</v>
      </c>
      <c r="K254" s="72">
        <v>408.9</v>
      </c>
      <c r="L254" s="72">
        <v>2699967</v>
      </c>
      <c r="M254" s="72">
        <v>62744</v>
      </c>
      <c r="N254" s="72">
        <v>2.3238999999999999E-2</v>
      </c>
      <c r="O254" s="72">
        <v>0.35987000000000002</v>
      </c>
    </row>
    <row r="255" spans="1:15" x14ac:dyDescent="0.2">
      <c r="A255" t="str">
        <f t="shared" si="3"/>
        <v>2018_6012</v>
      </c>
      <c r="C255" s="71">
        <v>253</v>
      </c>
      <c r="D255" s="72">
        <v>6012</v>
      </c>
      <c r="E255" s="72">
        <v>6012</v>
      </c>
      <c r="F255" s="72" t="s">
        <v>258</v>
      </c>
      <c r="G255" s="72">
        <v>2018</v>
      </c>
      <c r="H255" s="72">
        <v>0</v>
      </c>
      <c r="I255" s="72">
        <v>1</v>
      </c>
      <c r="J255" s="72">
        <v>174679792</v>
      </c>
      <c r="K255" s="72">
        <v>537.1</v>
      </c>
      <c r="L255" s="72">
        <v>3544323</v>
      </c>
      <c r="M255" s="72">
        <v>122527</v>
      </c>
      <c r="N255" s="72">
        <v>3.4569999999999997E-2</v>
      </c>
      <c r="O255" s="72">
        <v>0.70143999999999995</v>
      </c>
    </row>
    <row r="256" spans="1:15" x14ac:dyDescent="0.2">
      <c r="A256" t="str">
        <f t="shared" si="3"/>
        <v>2018_6030</v>
      </c>
      <c r="C256" s="71">
        <v>254</v>
      </c>
      <c r="D256" s="72">
        <v>6030</v>
      </c>
      <c r="E256" s="72">
        <v>6030</v>
      </c>
      <c r="F256" s="72" t="s">
        <v>259</v>
      </c>
      <c r="G256" s="72">
        <v>2018</v>
      </c>
      <c r="H256" s="72">
        <v>0</v>
      </c>
      <c r="I256" s="72">
        <v>1</v>
      </c>
      <c r="J256" s="72">
        <v>423071543</v>
      </c>
      <c r="K256" s="72">
        <v>1245.2</v>
      </c>
      <c r="L256" s="72">
        <v>8207113</v>
      </c>
      <c r="M256" s="72">
        <v>410356</v>
      </c>
      <c r="N256" s="72">
        <v>0.05</v>
      </c>
      <c r="O256" s="72">
        <v>0.96994000000000002</v>
      </c>
    </row>
    <row r="257" spans="1:15" x14ac:dyDescent="0.2">
      <c r="A257" t="str">
        <f t="shared" si="3"/>
        <v>2018_6048</v>
      </c>
      <c r="C257" s="71">
        <v>255</v>
      </c>
      <c r="D257" s="72">
        <v>6048</v>
      </c>
      <c r="E257" s="72">
        <v>6035</v>
      </c>
      <c r="F257" s="72" t="s">
        <v>260</v>
      </c>
      <c r="G257" s="72">
        <v>2018</v>
      </c>
      <c r="H257" s="72">
        <v>0</v>
      </c>
      <c r="I257" s="72">
        <v>1</v>
      </c>
      <c r="J257" s="72">
        <v>267798060</v>
      </c>
      <c r="K257" s="72">
        <v>473</v>
      </c>
      <c r="L257" s="72">
        <v>3124638</v>
      </c>
      <c r="M257" s="72">
        <v>156232</v>
      </c>
      <c r="N257" s="72">
        <v>0.05</v>
      </c>
      <c r="O257" s="72">
        <v>0.58338999999999996</v>
      </c>
    </row>
    <row r="258" spans="1:15" x14ac:dyDescent="0.2">
      <c r="A258" t="str">
        <f t="shared" si="3"/>
        <v>2018_6039</v>
      </c>
      <c r="C258" s="71">
        <v>256</v>
      </c>
      <c r="D258" s="72">
        <v>6039</v>
      </c>
      <c r="E258" s="72">
        <v>6039</v>
      </c>
      <c r="F258" s="72" t="s">
        <v>261</v>
      </c>
      <c r="G258" s="72">
        <v>2018</v>
      </c>
      <c r="H258" s="72">
        <v>0</v>
      </c>
      <c r="I258" s="72">
        <v>1</v>
      </c>
      <c r="J258" s="72">
        <v>2443433497</v>
      </c>
      <c r="K258" s="72">
        <v>14504</v>
      </c>
      <c r="L258" s="72">
        <v>95595864</v>
      </c>
      <c r="M258" s="72">
        <v>4779793</v>
      </c>
      <c r="N258" s="72">
        <v>0.05</v>
      </c>
      <c r="O258" s="72">
        <v>1.95618</v>
      </c>
    </row>
    <row r="259" spans="1:15" x14ac:dyDescent="0.2">
      <c r="A259" t="str">
        <f t="shared" si="3"/>
        <v>2018_6093</v>
      </c>
      <c r="C259" s="71">
        <v>257</v>
      </c>
      <c r="D259" s="72">
        <v>6093</v>
      </c>
      <c r="E259" s="72">
        <v>6093</v>
      </c>
      <c r="F259" s="72" t="s">
        <v>262</v>
      </c>
      <c r="G259" s="72">
        <v>2018</v>
      </c>
      <c r="H259" s="72">
        <v>0</v>
      </c>
      <c r="I259" s="72">
        <v>1</v>
      </c>
      <c r="J259" s="72">
        <v>446036749</v>
      </c>
      <c r="K259" s="72">
        <v>1328.6</v>
      </c>
      <c r="L259" s="72">
        <v>8756803</v>
      </c>
      <c r="M259" s="72">
        <v>204498</v>
      </c>
      <c r="N259" s="72">
        <v>2.3352999999999999E-2</v>
      </c>
      <c r="O259" s="72">
        <v>0.45848</v>
      </c>
    </row>
    <row r="260" spans="1:15" x14ac:dyDescent="0.2">
      <c r="A260" t="str">
        <f t="shared" ref="A260:A323" si="4">CONCATENATE(G260,"_",D260)</f>
        <v>2018_6091</v>
      </c>
      <c r="C260" s="71">
        <v>258</v>
      </c>
      <c r="D260" s="72">
        <v>6091</v>
      </c>
      <c r="E260" s="72">
        <v>6091</v>
      </c>
      <c r="F260" s="72" t="s">
        <v>699</v>
      </c>
      <c r="G260" s="72">
        <v>2018</v>
      </c>
      <c r="H260" s="72">
        <v>0</v>
      </c>
      <c r="I260" s="72">
        <v>1</v>
      </c>
      <c r="J260" s="72">
        <v>437678744</v>
      </c>
      <c r="K260" s="72">
        <v>920.1</v>
      </c>
      <c r="L260" s="72">
        <v>6094742</v>
      </c>
      <c r="M260" s="72">
        <v>304737</v>
      </c>
      <c r="N260" s="72">
        <v>0.05</v>
      </c>
      <c r="O260" s="72">
        <v>0.69625999999999999</v>
      </c>
    </row>
    <row r="261" spans="1:15" x14ac:dyDescent="0.2">
      <c r="A261" t="str">
        <f t="shared" si="4"/>
        <v>2018_6095</v>
      </c>
      <c r="C261" s="71">
        <v>259</v>
      </c>
      <c r="D261" s="72">
        <v>6095</v>
      </c>
      <c r="E261" s="72">
        <v>6095</v>
      </c>
      <c r="F261" s="72" t="s">
        <v>264</v>
      </c>
      <c r="G261" s="72">
        <v>2018</v>
      </c>
      <c r="H261" s="72">
        <v>0</v>
      </c>
      <c r="I261" s="72">
        <v>1</v>
      </c>
      <c r="J261" s="72">
        <v>263048863</v>
      </c>
      <c r="K261" s="72">
        <v>638.20000000000005</v>
      </c>
      <c r="L261" s="72">
        <v>4245945</v>
      </c>
      <c r="M261" s="72">
        <v>132037</v>
      </c>
      <c r="N261" s="72">
        <v>3.1097E-2</v>
      </c>
      <c r="O261" s="72">
        <v>0.50195000000000001</v>
      </c>
    </row>
    <row r="262" spans="1:15" x14ac:dyDescent="0.2">
      <c r="A262" t="str">
        <f t="shared" si="4"/>
        <v>2018_5157</v>
      </c>
      <c r="C262" s="71">
        <v>260</v>
      </c>
      <c r="D262" s="72">
        <v>5157</v>
      </c>
      <c r="E262" s="72">
        <v>6099</v>
      </c>
      <c r="F262" s="72" t="s">
        <v>268</v>
      </c>
      <c r="G262" s="72">
        <v>2018</v>
      </c>
      <c r="H262" s="72">
        <v>0</v>
      </c>
      <c r="I262" s="72">
        <v>1</v>
      </c>
      <c r="J262" s="72">
        <v>360326292</v>
      </c>
      <c r="K262" s="72">
        <v>615.4</v>
      </c>
      <c r="L262" s="72">
        <v>4088718</v>
      </c>
      <c r="M262" s="72">
        <v>204436</v>
      </c>
      <c r="N262" s="72">
        <v>0.05</v>
      </c>
      <c r="O262" s="72">
        <v>0.56735999999999998</v>
      </c>
    </row>
    <row r="263" spans="1:15" x14ac:dyDescent="0.2">
      <c r="A263" t="str">
        <f t="shared" si="4"/>
        <v>2018_6097</v>
      </c>
      <c r="C263" s="71">
        <v>261</v>
      </c>
      <c r="D263" s="72">
        <v>6097</v>
      </c>
      <c r="E263" s="72">
        <v>6097</v>
      </c>
      <c r="F263" s="72" t="s">
        <v>266</v>
      </c>
      <c r="G263" s="72">
        <v>2018</v>
      </c>
      <c r="H263" s="72">
        <v>0</v>
      </c>
      <c r="I263" s="72">
        <v>1</v>
      </c>
      <c r="J263" s="72">
        <v>111293064</v>
      </c>
      <c r="K263" s="72">
        <v>197.9</v>
      </c>
      <c r="L263" s="72">
        <v>1304359</v>
      </c>
      <c r="M263" s="72">
        <v>24470</v>
      </c>
      <c r="N263" s="72">
        <v>1.8759999999999999E-2</v>
      </c>
      <c r="O263" s="72">
        <v>0.21987000000000001</v>
      </c>
    </row>
    <row r="264" spans="1:15" x14ac:dyDescent="0.2">
      <c r="A264" t="str">
        <f t="shared" si="4"/>
        <v>2018_6098</v>
      </c>
      <c r="C264" s="71">
        <v>262</v>
      </c>
      <c r="D264" s="72">
        <v>6098</v>
      </c>
      <c r="E264" s="72">
        <v>6098</v>
      </c>
      <c r="F264" s="72" t="s">
        <v>760</v>
      </c>
      <c r="G264" s="72">
        <v>2018</v>
      </c>
      <c r="H264" s="72">
        <v>0</v>
      </c>
      <c r="I264" s="72">
        <v>1</v>
      </c>
      <c r="J264" s="72">
        <v>346798173</v>
      </c>
      <c r="K264" s="72">
        <v>1565</v>
      </c>
      <c r="L264" s="72">
        <v>10346215</v>
      </c>
      <c r="M264" s="72">
        <v>245413</v>
      </c>
      <c r="N264" s="72">
        <v>2.3720000000000001E-2</v>
      </c>
      <c r="O264" s="72">
        <v>0.70765</v>
      </c>
    </row>
    <row r="265" spans="1:15" x14ac:dyDescent="0.2">
      <c r="A265" t="str">
        <f t="shared" si="4"/>
        <v>2018_6100</v>
      </c>
      <c r="C265" s="71">
        <v>263</v>
      </c>
      <c r="D265" s="72">
        <v>6100</v>
      </c>
      <c r="E265" s="72">
        <v>6100</v>
      </c>
      <c r="F265" s="72" t="s">
        <v>269</v>
      </c>
      <c r="G265" s="72">
        <v>2018</v>
      </c>
      <c r="H265" s="72">
        <v>0</v>
      </c>
      <c r="I265" s="72">
        <v>1</v>
      </c>
      <c r="J265" s="72">
        <v>266479449</v>
      </c>
      <c r="K265" s="72">
        <v>511</v>
      </c>
      <c r="L265" s="72">
        <v>3368001</v>
      </c>
      <c r="M265" s="72">
        <v>162014</v>
      </c>
      <c r="N265" s="72">
        <v>4.8104000000000001E-2</v>
      </c>
      <c r="O265" s="72">
        <v>0.60797999999999996</v>
      </c>
    </row>
    <row r="266" spans="1:15" x14ac:dyDescent="0.2">
      <c r="A266" t="str">
        <f t="shared" si="4"/>
        <v>2018_6101</v>
      </c>
      <c r="C266" s="71">
        <v>264</v>
      </c>
      <c r="D266" s="72">
        <v>6101</v>
      </c>
      <c r="E266" s="72">
        <v>6101</v>
      </c>
      <c r="F266" s="72" t="s">
        <v>270</v>
      </c>
      <c r="G266" s="72">
        <v>2018</v>
      </c>
      <c r="H266" s="72">
        <v>0</v>
      </c>
      <c r="I266" s="72">
        <v>1</v>
      </c>
      <c r="J266" s="72">
        <v>1533697805</v>
      </c>
      <c r="K266" s="72">
        <v>6797.2</v>
      </c>
      <c r="L266" s="72">
        <v>44800345</v>
      </c>
      <c r="M266" s="72">
        <v>1672174</v>
      </c>
      <c r="N266" s="72">
        <v>3.7324999999999997E-2</v>
      </c>
      <c r="O266" s="72">
        <v>1.09029</v>
      </c>
    </row>
    <row r="267" spans="1:15" x14ac:dyDescent="0.2">
      <c r="A267" t="str">
        <f t="shared" si="4"/>
        <v>2018_6096</v>
      </c>
      <c r="C267" s="71">
        <v>265</v>
      </c>
      <c r="D267" s="72">
        <v>6096</v>
      </c>
      <c r="E267" s="72">
        <v>6096</v>
      </c>
      <c r="F267" s="72" t="s">
        <v>812</v>
      </c>
      <c r="G267" s="72">
        <v>2018</v>
      </c>
      <c r="H267" s="72">
        <v>0</v>
      </c>
      <c r="I267" s="72">
        <v>2</v>
      </c>
      <c r="J267" s="72">
        <v>575920712</v>
      </c>
      <c r="K267" s="72">
        <v>1137.2</v>
      </c>
      <c r="L267" s="72">
        <v>7636674</v>
      </c>
      <c r="M267" s="72">
        <v>252092</v>
      </c>
      <c r="N267" s="72">
        <v>3.3010999999999999E-2</v>
      </c>
      <c r="O267" s="72">
        <v>0.43772</v>
      </c>
    </row>
    <row r="268" spans="1:15" x14ac:dyDescent="0.2">
      <c r="A268" t="str">
        <f t="shared" si="4"/>
        <v>2018_6094</v>
      </c>
      <c r="C268" s="71">
        <v>266</v>
      </c>
      <c r="D268" s="72">
        <v>6094</v>
      </c>
      <c r="E268" s="72">
        <v>6094</v>
      </c>
      <c r="F268" s="72" t="s">
        <v>263</v>
      </c>
      <c r="G268" s="72">
        <v>2018</v>
      </c>
      <c r="H268" s="72">
        <v>0</v>
      </c>
      <c r="I268" s="72">
        <v>1</v>
      </c>
      <c r="J268" s="72">
        <v>143879372</v>
      </c>
      <c r="K268" s="72">
        <v>581.70000000000005</v>
      </c>
      <c r="L268" s="72">
        <v>3833985</v>
      </c>
      <c r="M268" s="72">
        <v>191699</v>
      </c>
      <c r="N268" s="72">
        <v>0.05</v>
      </c>
      <c r="O268" s="72">
        <v>1.33236</v>
      </c>
    </row>
    <row r="269" spans="1:15" x14ac:dyDescent="0.2">
      <c r="A269" t="str">
        <f t="shared" si="4"/>
        <v>2018_6102</v>
      </c>
      <c r="C269" s="71">
        <v>267</v>
      </c>
      <c r="D269" s="72">
        <v>6102</v>
      </c>
      <c r="E269" s="72">
        <v>6102</v>
      </c>
      <c r="F269" s="72" t="s">
        <v>271</v>
      </c>
      <c r="G269" s="72">
        <v>2018</v>
      </c>
      <c r="H269" s="72">
        <v>0</v>
      </c>
      <c r="I269" s="72">
        <v>1</v>
      </c>
      <c r="J269" s="72">
        <v>658493956</v>
      </c>
      <c r="K269" s="72">
        <v>1848.2</v>
      </c>
      <c r="L269" s="72">
        <v>12181486</v>
      </c>
      <c r="M269" s="72">
        <v>609074</v>
      </c>
      <c r="N269" s="72">
        <v>0.05</v>
      </c>
      <c r="O269" s="72">
        <v>0.92495000000000005</v>
      </c>
    </row>
    <row r="270" spans="1:15" x14ac:dyDescent="0.2">
      <c r="A270" t="str">
        <f t="shared" si="4"/>
        <v>2018_6120</v>
      </c>
      <c r="C270" s="71">
        <v>268</v>
      </c>
      <c r="D270" s="72">
        <v>6120</v>
      </c>
      <c r="E270" s="72">
        <v>6120</v>
      </c>
      <c r="F270" s="72" t="s">
        <v>272</v>
      </c>
      <c r="G270" s="72">
        <v>2018</v>
      </c>
      <c r="H270" s="72">
        <v>0</v>
      </c>
      <c r="I270" s="72">
        <v>1</v>
      </c>
      <c r="J270" s="72">
        <v>1064927051</v>
      </c>
      <c r="K270" s="72">
        <v>1163.0999999999999</v>
      </c>
      <c r="L270" s="72">
        <v>7665992</v>
      </c>
      <c r="M270" s="72">
        <v>189998</v>
      </c>
      <c r="N270" s="72">
        <v>2.4785000000000001E-2</v>
      </c>
      <c r="O270" s="72">
        <v>0.17841000000000001</v>
      </c>
    </row>
    <row r="271" spans="1:15" x14ac:dyDescent="0.2">
      <c r="A271" t="str">
        <f t="shared" si="4"/>
        <v>2018_6138</v>
      </c>
      <c r="C271" s="71">
        <v>269</v>
      </c>
      <c r="D271" s="72">
        <v>6138</v>
      </c>
      <c r="E271" s="72">
        <v>6138</v>
      </c>
      <c r="F271" s="72" t="s">
        <v>273</v>
      </c>
      <c r="G271" s="72">
        <v>2018</v>
      </c>
      <c r="H271" s="72">
        <v>0</v>
      </c>
      <c r="I271" s="72">
        <v>1</v>
      </c>
      <c r="J271" s="72">
        <v>138208262</v>
      </c>
      <c r="K271" s="72">
        <v>368.8</v>
      </c>
      <c r="L271" s="72">
        <v>2446250</v>
      </c>
      <c r="M271" s="72">
        <v>35999</v>
      </c>
      <c r="N271" s="72">
        <v>1.4716E-2</v>
      </c>
      <c r="O271" s="72">
        <v>0.26046999999999998</v>
      </c>
    </row>
    <row r="272" spans="1:15" x14ac:dyDescent="0.2">
      <c r="A272" t="str">
        <f t="shared" si="4"/>
        <v>2018_5751</v>
      </c>
      <c r="C272" s="71">
        <v>270</v>
      </c>
      <c r="D272" s="72">
        <v>5751</v>
      </c>
      <c r="E272" s="72">
        <v>5751</v>
      </c>
      <c r="F272" s="72" t="s">
        <v>247</v>
      </c>
      <c r="G272" s="72">
        <v>2018</v>
      </c>
      <c r="H272" s="72">
        <v>0</v>
      </c>
      <c r="I272" s="72">
        <v>1</v>
      </c>
      <c r="J272" s="72">
        <v>311655549</v>
      </c>
      <c r="K272" s="72">
        <v>600.29999999999995</v>
      </c>
      <c r="L272" s="72">
        <v>3972185</v>
      </c>
      <c r="M272" s="72">
        <v>79261</v>
      </c>
      <c r="N272" s="72">
        <v>1.9954E-2</v>
      </c>
      <c r="O272" s="72">
        <v>0.25431999999999999</v>
      </c>
    </row>
    <row r="273" spans="1:15" x14ac:dyDescent="0.2">
      <c r="A273" t="str">
        <f t="shared" si="4"/>
        <v>2018_6165</v>
      </c>
      <c r="C273" s="71">
        <v>271</v>
      </c>
      <c r="D273" s="72">
        <v>6165</v>
      </c>
      <c r="E273" s="72">
        <v>6165</v>
      </c>
      <c r="F273" s="72" t="s">
        <v>274</v>
      </c>
      <c r="G273" s="72">
        <v>2018</v>
      </c>
      <c r="H273" s="72">
        <v>0</v>
      </c>
      <c r="I273" s="72">
        <v>1</v>
      </c>
      <c r="J273" s="72">
        <v>79425071</v>
      </c>
      <c r="K273" s="72">
        <v>204.1</v>
      </c>
      <c r="L273" s="72">
        <v>1345223</v>
      </c>
      <c r="M273" s="72">
        <v>7783</v>
      </c>
      <c r="N273" s="72">
        <v>5.7860000000000003E-3</v>
      </c>
      <c r="O273" s="72">
        <v>9.7989999999999994E-2</v>
      </c>
    </row>
    <row r="274" spans="1:15" x14ac:dyDescent="0.2">
      <c r="A274" t="str">
        <f t="shared" si="4"/>
        <v>2018_6175</v>
      </c>
      <c r="C274" s="71">
        <v>272</v>
      </c>
      <c r="D274" s="72">
        <v>6175</v>
      </c>
      <c r="E274" s="72">
        <v>6175</v>
      </c>
      <c r="F274" s="72" t="s">
        <v>275</v>
      </c>
      <c r="G274" s="72">
        <v>2018</v>
      </c>
      <c r="H274" s="72">
        <v>0</v>
      </c>
      <c r="I274" s="72">
        <v>1</v>
      </c>
      <c r="J274" s="72">
        <v>247101970</v>
      </c>
      <c r="K274" s="72">
        <v>633.4</v>
      </c>
      <c r="L274" s="72">
        <v>4183607</v>
      </c>
      <c r="M274" s="72">
        <v>139557</v>
      </c>
      <c r="N274" s="72">
        <v>3.3357999999999999E-2</v>
      </c>
      <c r="O274" s="72">
        <v>0.56476999999999999</v>
      </c>
    </row>
    <row r="275" spans="1:15" x14ac:dyDescent="0.2">
      <c r="A275" t="str">
        <f t="shared" si="4"/>
        <v>2018_6219</v>
      </c>
      <c r="C275" s="71">
        <v>273</v>
      </c>
      <c r="D275" s="72">
        <v>6219</v>
      </c>
      <c r="E275" s="72">
        <v>6219</v>
      </c>
      <c r="F275" s="72" t="s">
        <v>276</v>
      </c>
      <c r="G275" s="72">
        <v>2018</v>
      </c>
      <c r="H275" s="72">
        <v>0</v>
      </c>
      <c r="I275" s="72">
        <v>1</v>
      </c>
      <c r="J275" s="72">
        <v>446812855</v>
      </c>
      <c r="K275" s="72">
        <v>2292.9</v>
      </c>
      <c r="L275" s="72">
        <v>15112504</v>
      </c>
      <c r="M275" s="72">
        <v>488464</v>
      </c>
      <c r="N275" s="72">
        <v>3.2321999999999997E-2</v>
      </c>
      <c r="O275" s="72">
        <v>1.0932200000000001</v>
      </c>
    </row>
    <row r="276" spans="1:15" x14ac:dyDescent="0.2">
      <c r="A276" t="str">
        <f t="shared" si="4"/>
        <v>2018_6246</v>
      </c>
      <c r="C276" s="71">
        <v>274</v>
      </c>
      <c r="D276" s="72">
        <v>6246</v>
      </c>
      <c r="E276" s="72">
        <v>6246</v>
      </c>
      <c r="F276" s="72" t="s">
        <v>277</v>
      </c>
      <c r="G276" s="72">
        <v>2018</v>
      </c>
      <c r="H276" s="72">
        <v>0</v>
      </c>
      <c r="I276" s="72">
        <v>1</v>
      </c>
      <c r="J276" s="72">
        <v>76059673</v>
      </c>
      <c r="K276" s="72">
        <v>160.69999999999999</v>
      </c>
      <c r="L276" s="72">
        <v>1087296</v>
      </c>
      <c r="M276" s="72">
        <v>54365</v>
      </c>
      <c r="N276" s="72">
        <v>0.05</v>
      </c>
      <c r="O276" s="72">
        <v>0.71477000000000002</v>
      </c>
    </row>
    <row r="277" spans="1:15" x14ac:dyDescent="0.2">
      <c r="A277" t="str">
        <f t="shared" si="4"/>
        <v>2018_6273</v>
      </c>
      <c r="C277" s="71">
        <v>275</v>
      </c>
      <c r="D277" s="72">
        <v>6273</v>
      </c>
      <c r="E277" s="72">
        <v>6273</v>
      </c>
      <c r="F277" s="72" t="s">
        <v>682</v>
      </c>
      <c r="G277" s="72">
        <v>2018</v>
      </c>
      <c r="H277" s="72">
        <v>0</v>
      </c>
      <c r="I277" s="72">
        <v>1</v>
      </c>
      <c r="J277" s="72">
        <v>340872343</v>
      </c>
      <c r="K277" s="72">
        <v>821.4</v>
      </c>
      <c r="L277" s="72">
        <v>5413847</v>
      </c>
      <c r="M277" s="72">
        <v>78911</v>
      </c>
      <c r="N277" s="72">
        <v>1.4576E-2</v>
      </c>
      <c r="O277" s="72">
        <v>0.23150000000000001</v>
      </c>
    </row>
    <row r="278" spans="1:15" x14ac:dyDescent="0.2">
      <c r="A278" t="str">
        <f t="shared" si="4"/>
        <v>2018_6408</v>
      </c>
      <c r="C278" s="71">
        <v>276</v>
      </c>
      <c r="D278" s="72">
        <v>6408</v>
      </c>
      <c r="E278" s="72">
        <v>6408</v>
      </c>
      <c r="F278" s="72" t="s">
        <v>279</v>
      </c>
      <c r="G278" s="72">
        <v>2018</v>
      </c>
      <c r="H278" s="72">
        <v>0</v>
      </c>
      <c r="I278" s="72">
        <v>1</v>
      </c>
      <c r="J278" s="72">
        <v>288451149</v>
      </c>
      <c r="K278" s="72">
        <v>899.1</v>
      </c>
      <c r="L278" s="72">
        <v>5971822</v>
      </c>
      <c r="M278" s="72">
        <v>19500</v>
      </c>
      <c r="N278" s="72">
        <v>3.2650000000000001E-3</v>
      </c>
      <c r="O278" s="72">
        <v>6.7599999999999993E-2</v>
      </c>
    </row>
    <row r="279" spans="1:15" x14ac:dyDescent="0.2">
      <c r="A279" t="str">
        <f t="shared" si="4"/>
        <v>2018_6453</v>
      </c>
      <c r="C279" s="71">
        <v>277</v>
      </c>
      <c r="D279" s="72">
        <v>6453</v>
      </c>
      <c r="E279" s="72">
        <v>6453</v>
      </c>
      <c r="F279" s="72" t="s">
        <v>280</v>
      </c>
      <c r="G279" s="72">
        <v>2018</v>
      </c>
      <c r="H279" s="72">
        <v>0</v>
      </c>
      <c r="I279" s="72">
        <v>1</v>
      </c>
      <c r="J279" s="72">
        <v>238951585</v>
      </c>
      <c r="K279" s="72">
        <v>587.20000000000005</v>
      </c>
      <c r="L279" s="72">
        <v>3870235</v>
      </c>
      <c r="M279" s="72">
        <v>73344</v>
      </c>
      <c r="N279" s="72">
        <v>1.8950999999999999E-2</v>
      </c>
      <c r="O279" s="72">
        <v>0.30693999999999999</v>
      </c>
    </row>
    <row r="280" spans="1:15" x14ac:dyDescent="0.2">
      <c r="A280" t="str">
        <f t="shared" si="4"/>
        <v>2018_6460</v>
      </c>
      <c r="C280" s="71">
        <v>278</v>
      </c>
      <c r="D280" s="72">
        <v>6460</v>
      </c>
      <c r="E280" s="72">
        <v>6460</v>
      </c>
      <c r="F280" s="72" t="s">
        <v>281</v>
      </c>
      <c r="G280" s="72">
        <v>2018</v>
      </c>
      <c r="H280" s="72">
        <v>0</v>
      </c>
      <c r="I280" s="72">
        <v>1</v>
      </c>
      <c r="J280" s="72">
        <v>239938644</v>
      </c>
      <c r="K280" s="72">
        <v>632.1</v>
      </c>
      <c r="L280" s="72">
        <v>4186398</v>
      </c>
      <c r="M280" s="72">
        <v>178396</v>
      </c>
      <c r="N280" s="72">
        <v>4.2612999999999998E-2</v>
      </c>
      <c r="O280" s="72">
        <v>0.74351</v>
      </c>
    </row>
    <row r="281" spans="1:15" x14ac:dyDescent="0.2">
      <c r="A281" t="str">
        <f t="shared" si="4"/>
        <v>2018_6462</v>
      </c>
      <c r="C281" s="71">
        <v>279</v>
      </c>
      <c r="D281" s="72">
        <v>6462</v>
      </c>
      <c r="E281" s="72">
        <v>6462</v>
      </c>
      <c r="F281" s="72" t="s">
        <v>282</v>
      </c>
      <c r="G281" s="72">
        <v>2018</v>
      </c>
      <c r="H281" s="72">
        <v>0</v>
      </c>
      <c r="I281" s="72">
        <v>1</v>
      </c>
      <c r="J281" s="72">
        <v>114473462</v>
      </c>
      <c r="K281" s="72">
        <v>283</v>
      </c>
      <c r="L281" s="72">
        <v>1865253</v>
      </c>
      <c r="M281" s="72">
        <v>62118</v>
      </c>
      <c r="N281" s="72">
        <v>3.3302999999999999E-2</v>
      </c>
      <c r="O281" s="72">
        <v>0.54264000000000001</v>
      </c>
    </row>
    <row r="282" spans="1:15" x14ac:dyDescent="0.2">
      <c r="A282" t="str">
        <f t="shared" si="4"/>
        <v>2018_6471</v>
      </c>
      <c r="C282" s="71">
        <v>280</v>
      </c>
      <c r="D282" s="72">
        <v>6471</v>
      </c>
      <c r="E282" s="72">
        <v>6471</v>
      </c>
      <c r="F282" s="72" t="s">
        <v>283</v>
      </c>
      <c r="G282" s="72">
        <v>2018</v>
      </c>
      <c r="H282" s="72">
        <v>0</v>
      </c>
      <c r="I282" s="72">
        <v>1</v>
      </c>
      <c r="J282" s="72">
        <v>146317871</v>
      </c>
      <c r="K282" s="72">
        <v>437</v>
      </c>
      <c r="L282" s="72">
        <v>2897310</v>
      </c>
      <c r="M282" s="72">
        <v>53913</v>
      </c>
      <c r="N282" s="72">
        <v>1.8608E-2</v>
      </c>
      <c r="O282" s="72">
        <v>0.36846000000000001</v>
      </c>
    </row>
    <row r="283" spans="1:15" x14ac:dyDescent="0.2">
      <c r="A283" t="str">
        <f t="shared" si="4"/>
        <v>2018_6509</v>
      </c>
      <c r="C283" s="71">
        <v>281</v>
      </c>
      <c r="D283" s="72">
        <v>6509</v>
      </c>
      <c r="E283" s="72">
        <v>6509</v>
      </c>
      <c r="F283" s="72" t="s">
        <v>284</v>
      </c>
      <c r="G283" s="72">
        <v>2018</v>
      </c>
      <c r="H283" s="72">
        <v>0</v>
      </c>
      <c r="I283" s="72">
        <v>1</v>
      </c>
      <c r="J283" s="72">
        <v>210042353</v>
      </c>
      <c r="K283" s="72">
        <v>355.2</v>
      </c>
      <c r="L283" s="72">
        <v>2400442</v>
      </c>
      <c r="M283" s="72">
        <v>120022</v>
      </c>
      <c r="N283" s="72">
        <v>0.05</v>
      </c>
      <c r="O283" s="72">
        <v>0.57142000000000004</v>
      </c>
    </row>
    <row r="284" spans="1:15" x14ac:dyDescent="0.2">
      <c r="A284" t="str">
        <f t="shared" si="4"/>
        <v>2018_6512</v>
      </c>
      <c r="C284" s="71">
        <v>282</v>
      </c>
      <c r="D284" s="72">
        <v>6512</v>
      </c>
      <c r="E284" s="72">
        <v>6512</v>
      </c>
      <c r="F284" s="72" t="s">
        <v>285</v>
      </c>
      <c r="G284" s="72">
        <v>2018</v>
      </c>
      <c r="H284" s="72">
        <v>0</v>
      </c>
      <c r="I284" s="72">
        <v>1</v>
      </c>
      <c r="J284" s="72">
        <v>114003628</v>
      </c>
      <c r="K284" s="72">
        <v>348.5</v>
      </c>
      <c r="L284" s="72">
        <v>2314389</v>
      </c>
      <c r="M284" s="72">
        <v>71651</v>
      </c>
      <c r="N284" s="72">
        <v>3.0959E-2</v>
      </c>
      <c r="O284" s="72">
        <v>0.62849999999999995</v>
      </c>
    </row>
    <row r="285" spans="1:15" x14ac:dyDescent="0.2">
      <c r="A285" t="str">
        <f t="shared" si="4"/>
        <v>2018_6516</v>
      </c>
      <c r="C285" s="71">
        <v>283</v>
      </c>
      <c r="D285" s="72">
        <v>6516</v>
      </c>
      <c r="E285" s="72">
        <v>6516</v>
      </c>
      <c r="F285" s="72" t="s">
        <v>286</v>
      </c>
      <c r="G285" s="72">
        <v>2018</v>
      </c>
      <c r="H285" s="72">
        <v>0</v>
      </c>
      <c r="I285" s="72">
        <v>1</v>
      </c>
      <c r="J285" s="72">
        <v>129305852</v>
      </c>
      <c r="K285" s="72">
        <v>162</v>
      </c>
      <c r="L285" s="72">
        <v>1096092</v>
      </c>
      <c r="M285" s="72">
        <v>5150</v>
      </c>
      <c r="N285" s="72">
        <v>4.6990000000000001E-3</v>
      </c>
      <c r="O285" s="72">
        <v>3.9829999999999997E-2</v>
      </c>
    </row>
    <row r="286" spans="1:15" x14ac:dyDescent="0.2">
      <c r="A286" t="str">
        <f t="shared" si="4"/>
        <v>2018_6534</v>
      </c>
      <c r="C286" s="71">
        <v>284</v>
      </c>
      <c r="D286" s="72">
        <v>6534</v>
      </c>
      <c r="E286" s="72">
        <v>6534</v>
      </c>
      <c r="F286" s="72" t="s">
        <v>287</v>
      </c>
      <c r="G286" s="72">
        <v>2018</v>
      </c>
      <c r="H286" s="72">
        <v>0</v>
      </c>
      <c r="I286" s="72">
        <v>1</v>
      </c>
      <c r="J286" s="72">
        <v>263959020</v>
      </c>
      <c r="K286" s="72">
        <v>685.1</v>
      </c>
      <c r="L286" s="72">
        <v>4515494</v>
      </c>
      <c r="M286" s="72">
        <v>189526</v>
      </c>
      <c r="N286" s="72">
        <v>4.1972000000000002E-2</v>
      </c>
      <c r="O286" s="72">
        <v>0.71801000000000004</v>
      </c>
    </row>
    <row r="287" spans="1:15" x14ac:dyDescent="0.2">
      <c r="A287" t="str">
        <f t="shared" si="4"/>
        <v>2018_1935</v>
      </c>
      <c r="C287" s="71">
        <v>285</v>
      </c>
      <c r="D287" s="72">
        <v>1935</v>
      </c>
      <c r="E287" s="72">
        <v>6536</v>
      </c>
      <c r="F287" s="72" t="s">
        <v>288</v>
      </c>
      <c r="G287" s="72">
        <v>2018</v>
      </c>
      <c r="H287" s="72">
        <v>0</v>
      </c>
      <c r="I287" s="72">
        <v>1</v>
      </c>
      <c r="J287" s="72">
        <v>408595386</v>
      </c>
      <c r="K287" s="72">
        <v>1102.4000000000001</v>
      </c>
      <c r="L287" s="72">
        <v>7356315</v>
      </c>
      <c r="M287" s="72">
        <v>132492</v>
      </c>
      <c r="N287" s="72">
        <v>1.8010999999999999E-2</v>
      </c>
      <c r="O287" s="72">
        <v>0.32425999999999999</v>
      </c>
    </row>
    <row r="288" spans="1:15" x14ac:dyDescent="0.2">
      <c r="A288" t="str">
        <f t="shared" si="4"/>
        <v>2018_6561</v>
      </c>
      <c r="C288" s="71">
        <v>286</v>
      </c>
      <c r="D288" s="72">
        <v>6561</v>
      </c>
      <c r="E288" s="72">
        <v>6561</v>
      </c>
      <c r="F288" s="72" t="s">
        <v>289</v>
      </c>
      <c r="G288" s="72">
        <v>2018</v>
      </c>
      <c r="H288" s="72">
        <v>0</v>
      </c>
      <c r="I288" s="72">
        <v>1</v>
      </c>
      <c r="J288" s="72">
        <v>259141159</v>
      </c>
      <c r="K288" s="72">
        <v>361.5</v>
      </c>
      <c r="L288" s="72">
        <v>2382647</v>
      </c>
      <c r="M288" s="72">
        <v>26017</v>
      </c>
      <c r="N288" s="72">
        <v>1.0919E-2</v>
      </c>
      <c r="O288" s="72">
        <v>0.1004</v>
      </c>
    </row>
    <row r="289" spans="1:15" x14ac:dyDescent="0.2">
      <c r="A289" t="str">
        <f t="shared" si="4"/>
        <v>2018_6579</v>
      </c>
      <c r="C289" s="71">
        <v>287</v>
      </c>
      <c r="D289" s="72">
        <v>6579</v>
      </c>
      <c r="E289" s="72">
        <v>6579</v>
      </c>
      <c r="F289" s="72" t="s">
        <v>290</v>
      </c>
      <c r="G289" s="72">
        <v>2018</v>
      </c>
      <c r="H289" s="72">
        <v>0</v>
      </c>
      <c r="I289" s="72">
        <v>1</v>
      </c>
      <c r="J289" s="72">
        <v>1182122130</v>
      </c>
      <c r="K289" s="72">
        <v>3397.6</v>
      </c>
      <c r="L289" s="72">
        <v>22393582</v>
      </c>
      <c r="M289" s="72">
        <v>613170</v>
      </c>
      <c r="N289" s="72">
        <v>2.7382E-2</v>
      </c>
      <c r="O289" s="72">
        <v>0.51870000000000005</v>
      </c>
    </row>
    <row r="290" spans="1:15" x14ac:dyDescent="0.2">
      <c r="A290" t="str">
        <f t="shared" si="4"/>
        <v>2018_6592</v>
      </c>
      <c r="C290" s="71">
        <v>288</v>
      </c>
      <c r="D290" s="72">
        <v>6592</v>
      </c>
      <c r="E290" s="72">
        <v>6592</v>
      </c>
      <c r="F290" s="72" t="s">
        <v>809</v>
      </c>
      <c r="G290" s="72">
        <v>2018</v>
      </c>
      <c r="H290" s="72">
        <v>0</v>
      </c>
      <c r="I290" s="72">
        <v>2</v>
      </c>
      <c r="J290" s="72">
        <v>333267556</v>
      </c>
      <c r="K290" s="72">
        <v>970.2</v>
      </c>
      <c r="L290" s="72">
        <v>6395212</v>
      </c>
      <c r="M290" s="72">
        <v>287759</v>
      </c>
      <c r="N290" s="72">
        <v>4.4996000000000001E-2</v>
      </c>
      <c r="O290" s="72">
        <v>0.86345000000000005</v>
      </c>
    </row>
    <row r="291" spans="1:15" x14ac:dyDescent="0.2">
      <c r="A291" t="str">
        <f t="shared" si="4"/>
        <v>2018_6615</v>
      </c>
      <c r="C291" s="71">
        <v>289</v>
      </c>
      <c r="D291" s="72">
        <v>6615</v>
      </c>
      <c r="E291" s="72">
        <v>6615</v>
      </c>
      <c r="F291" s="72" t="s">
        <v>293</v>
      </c>
      <c r="G291" s="72">
        <v>2018</v>
      </c>
      <c r="H291" s="72">
        <v>0</v>
      </c>
      <c r="I291" s="72">
        <v>1</v>
      </c>
      <c r="J291" s="72">
        <v>205251943</v>
      </c>
      <c r="K291" s="72">
        <v>621.6</v>
      </c>
      <c r="L291" s="72">
        <v>4096966</v>
      </c>
      <c r="M291" s="72">
        <v>42519</v>
      </c>
      <c r="N291" s="72">
        <v>1.0378E-2</v>
      </c>
      <c r="O291" s="72">
        <v>0.20716000000000001</v>
      </c>
    </row>
    <row r="292" spans="1:15" x14ac:dyDescent="0.2">
      <c r="A292" t="str">
        <f t="shared" si="4"/>
        <v>2018_6651</v>
      </c>
      <c r="C292" s="71">
        <v>290</v>
      </c>
      <c r="D292" s="72">
        <v>6651</v>
      </c>
      <c r="E292" s="72">
        <v>6651</v>
      </c>
      <c r="F292" s="72" t="s">
        <v>295</v>
      </c>
      <c r="G292" s="72">
        <v>2018</v>
      </c>
      <c r="H292" s="72">
        <v>0</v>
      </c>
      <c r="I292" s="72">
        <v>1</v>
      </c>
      <c r="J292" s="72">
        <v>142282158</v>
      </c>
      <c r="K292" s="72">
        <v>304</v>
      </c>
      <c r="L292" s="72">
        <v>2003664</v>
      </c>
      <c r="M292" s="72">
        <v>74136</v>
      </c>
      <c r="N292" s="72">
        <v>3.6999999999999998E-2</v>
      </c>
      <c r="O292" s="72">
        <v>0.52105000000000001</v>
      </c>
    </row>
    <row r="293" spans="1:15" x14ac:dyDescent="0.2">
      <c r="A293" t="str">
        <f t="shared" si="4"/>
        <v>2018_6660</v>
      </c>
      <c r="C293" s="71">
        <v>291</v>
      </c>
      <c r="D293" s="72">
        <v>6660</v>
      </c>
      <c r="E293" s="72">
        <v>6660</v>
      </c>
      <c r="F293" s="72" t="s">
        <v>296</v>
      </c>
      <c r="G293" s="72">
        <v>2018</v>
      </c>
      <c r="H293" s="72">
        <v>0</v>
      </c>
      <c r="I293" s="72">
        <v>1</v>
      </c>
      <c r="J293" s="72">
        <v>489227582</v>
      </c>
      <c r="K293" s="72">
        <v>1534.5</v>
      </c>
      <c r="L293" s="72">
        <v>10113890</v>
      </c>
      <c r="M293" s="72">
        <v>303417</v>
      </c>
      <c r="N293" s="72">
        <v>0.03</v>
      </c>
      <c r="O293" s="72">
        <v>0.62019999999999997</v>
      </c>
    </row>
    <row r="294" spans="1:15" x14ac:dyDescent="0.2">
      <c r="A294" t="str">
        <f t="shared" si="4"/>
        <v>2018_6700</v>
      </c>
      <c r="C294" s="71">
        <v>292</v>
      </c>
      <c r="D294" s="72">
        <v>6700</v>
      </c>
      <c r="E294" s="72">
        <v>6700</v>
      </c>
      <c r="F294" s="72" t="s">
        <v>297</v>
      </c>
      <c r="G294" s="72">
        <v>2018</v>
      </c>
      <c r="H294" s="72">
        <v>0</v>
      </c>
      <c r="I294" s="72">
        <v>1</v>
      </c>
      <c r="J294" s="72">
        <v>150569729</v>
      </c>
      <c r="K294" s="72">
        <v>481.2</v>
      </c>
      <c r="L294" s="72">
        <v>3231258</v>
      </c>
      <c r="M294" s="72">
        <v>0</v>
      </c>
      <c r="N294" s="72">
        <v>0</v>
      </c>
      <c r="O294" s="72">
        <v>0</v>
      </c>
    </row>
    <row r="295" spans="1:15" x14ac:dyDescent="0.2">
      <c r="A295" t="str">
        <f t="shared" si="4"/>
        <v>2018_6759</v>
      </c>
      <c r="C295" s="71">
        <v>293</v>
      </c>
      <c r="D295" s="72">
        <v>6759</v>
      </c>
      <c r="E295" s="72">
        <v>6759</v>
      </c>
      <c r="F295" s="72" t="s">
        <v>300</v>
      </c>
      <c r="G295" s="72">
        <v>2018</v>
      </c>
      <c r="H295" s="72">
        <v>0</v>
      </c>
      <c r="I295" s="72">
        <v>1</v>
      </c>
      <c r="J295" s="72">
        <v>188643175</v>
      </c>
      <c r="K295" s="72">
        <v>646</v>
      </c>
      <c r="L295" s="72">
        <v>4272644</v>
      </c>
      <c r="M295" s="72">
        <v>106816</v>
      </c>
      <c r="N295" s="72">
        <v>2.5000000000000001E-2</v>
      </c>
      <c r="O295" s="72">
        <v>0.56623000000000001</v>
      </c>
    </row>
    <row r="296" spans="1:15" x14ac:dyDescent="0.2">
      <c r="A296" t="str">
        <f t="shared" si="4"/>
        <v>2018_6762</v>
      </c>
      <c r="C296" s="71">
        <v>294</v>
      </c>
      <c r="D296" s="72">
        <v>6762</v>
      </c>
      <c r="E296" s="72">
        <v>6762</v>
      </c>
      <c r="F296" s="72" t="s">
        <v>301</v>
      </c>
      <c r="G296" s="72">
        <v>2018</v>
      </c>
      <c r="H296" s="72">
        <v>0</v>
      </c>
      <c r="I296" s="72">
        <v>1</v>
      </c>
      <c r="J296" s="72">
        <v>204927987</v>
      </c>
      <c r="K296" s="72">
        <v>672</v>
      </c>
      <c r="L296" s="72">
        <v>4460064</v>
      </c>
      <c r="M296" s="72">
        <v>41107</v>
      </c>
      <c r="N296" s="72">
        <v>9.2169999999999995E-3</v>
      </c>
      <c r="O296" s="72">
        <v>0.20058999999999999</v>
      </c>
    </row>
    <row r="297" spans="1:15" x14ac:dyDescent="0.2">
      <c r="A297" t="str">
        <f t="shared" si="4"/>
        <v>2018_6768</v>
      </c>
      <c r="C297" s="71">
        <v>295</v>
      </c>
      <c r="D297" s="72">
        <v>6768</v>
      </c>
      <c r="E297" s="72">
        <v>6768</v>
      </c>
      <c r="F297" s="72" t="s">
        <v>302</v>
      </c>
      <c r="G297" s="72">
        <v>2018</v>
      </c>
      <c r="H297" s="72">
        <v>0</v>
      </c>
      <c r="I297" s="72">
        <v>1</v>
      </c>
      <c r="J297" s="72">
        <v>439485380</v>
      </c>
      <c r="K297" s="72">
        <v>1745.1</v>
      </c>
      <c r="L297" s="72">
        <v>11501954</v>
      </c>
      <c r="M297" s="72">
        <v>319937</v>
      </c>
      <c r="N297" s="72">
        <v>2.7816E-2</v>
      </c>
      <c r="O297" s="72">
        <v>0.72797999999999996</v>
      </c>
    </row>
    <row r="298" spans="1:15" x14ac:dyDescent="0.2">
      <c r="A298" t="str">
        <f t="shared" si="4"/>
        <v>2018_6795</v>
      </c>
      <c r="C298" s="71">
        <v>296</v>
      </c>
      <c r="D298" s="72">
        <v>6795</v>
      </c>
      <c r="E298" s="72">
        <v>6795</v>
      </c>
      <c r="F298" s="72" t="s">
        <v>303</v>
      </c>
      <c r="G298" s="72">
        <v>2018</v>
      </c>
      <c r="H298" s="72">
        <v>0</v>
      </c>
      <c r="I298" s="72">
        <v>1</v>
      </c>
      <c r="J298" s="72">
        <v>2689853345</v>
      </c>
      <c r="K298" s="72">
        <v>10834.9</v>
      </c>
      <c r="L298" s="72">
        <v>71412826</v>
      </c>
      <c r="M298" s="72">
        <v>3570641</v>
      </c>
      <c r="N298" s="72">
        <v>0.05</v>
      </c>
      <c r="O298" s="72">
        <v>1.32745</v>
      </c>
    </row>
    <row r="299" spans="1:15" x14ac:dyDescent="0.2">
      <c r="A299" t="str">
        <f t="shared" si="4"/>
        <v>2018_6822</v>
      </c>
      <c r="C299" s="71">
        <v>297</v>
      </c>
      <c r="D299" s="72">
        <v>6822</v>
      </c>
      <c r="E299" s="72">
        <v>6822</v>
      </c>
      <c r="F299" s="72" t="s">
        <v>304</v>
      </c>
      <c r="G299" s="72">
        <v>2018</v>
      </c>
      <c r="H299" s="72">
        <v>0</v>
      </c>
      <c r="I299" s="72">
        <v>1</v>
      </c>
      <c r="J299" s="72">
        <v>3518824679</v>
      </c>
      <c r="K299" s="72">
        <v>10027.4</v>
      </c>
      <c r="L299" s="72">
        <v>66090593</v>
      </c>
      <c r="M299" s="72">
        <v>1772389</v>
      </c>
      <c r="N299" s="72">
        <v>2.6818000000000002E-2</v>
      </c>
      <c r="O299" s="72">
        <v>0.50368999999999997</v>
      </c>
    </row>
    <row r="300" spans="1:15" x14ac:dyDescent="0.2">
      <c r="A300" t="str">
        <f t="shared" si="4"/>
        <v>2018_6840</v>
      </c>
      <c r="C300" s="71">
        <v>298</v>
      </c>
      <c r="D300" s="72">
        <v>6840</v>
      </c>
      <c r="E300" s="72">
        <v>6840</v>
      </c>
      <c r="F300" s="72" t="s">
        <v>305</v>
      </c>
      <c r="G300" s="72">
        <v>2018</v>
      </c>
      <c r="H300" s="72">
        <v>0</v>
      </c>
      <c r="I300" s="72">
        <v>1</v>
      </c>
      <c r="J300" s="72">
        <v>705534955</v>
      </c>
      <c r="K300" s="72">
        <v>2025.4</v>
      </c>
      <c r="L300" s="72">
        <v>13349411</v>
      </c>
      <c r="M300" s="72">
        <v>305856</v>
      </c>
      <c r="N300" s="72">
        <v>2.2911999999999998E-2</v>
      </c>
      <c r="O300" s="72">
        <v>0.43351000000000001</v>
      </c>
    </row>
    <row r="301" spans="1:15" x14ac:dyDescent="0.2">
      <c r="A301" t="str">
        <f t="shared" si="4"/>
        <v>2018_6854</v>
      </c>
      <c r="C301" s="71">
        <v>299</v>
      </c>
      <c r="D301" s="72">
        <v>6854</v>
      </c>
      <c r="E301" s="72">
        <v>6854</v>
      </c>
      <c r="F301" s="72" t="s">
        <v>306</v>
      </c>
      <c r="G301" s="72">
        <v>2018</v>
      </c>
      <c r="H301" s="72">
        <v>0</v>
      </c>
      <c r="I301" s="72">
        <v>1</v>
      </c>
      <c r="J301" s="72">
        <v>208606663</v>
      </c>
      <c r="K301" s="72">
        <v>573</v>
      </c>
      <c r="L301" s="72">
        <v>3789822</v>
      </c>
      <c r="M301" s="72">
        <v>183091</v>
      </c>
      <c r="N301" s="72">
        <v>4.8311E-2</v>
      </c>
      <c r="O301" s="72">
        <v>0.87768999999999997</v>
      </c>
    </row>
    <row r="302" spans="1:15" x14ac:dyDescent="0.2">
      <c r="A302" t="str">
        <f t="shared" si="4"/>
        <v>2018_6867</v>
      </c>
      <c r="C302" s="71">
        <v>300</v>
      </c>
      <c r="D302" s="72">
        <v>6867</v>
      </c>
      <c r="E302" s="72">
        <v>6867</v>
      </c>
      <c r="F302" s="72" t="s">
        <v>307</v>
      </c>
      <c r="G302" s="72">
        <v>2018</v>
      </c>
      <c r="H302" s="72">
        <v>0</v>
      </c>
      <c r="I302" s="72">
        <v>2</v>
      </c>
      <c r="J302" s="72">
        <v>626620509</v>
      </c>
      <c r="K302" s="72">
        <v>1739</v>
      </c>
      <c r="L302" s="72">
        <v>11494950</v>
      </c>
      <c r="M302" s="72">
        <v>566825</v>
      </c>
      <c r="N302" s="72">
        <v>4.9311000000000001E-2</v>
      </c>
      <c r="O302" s="72">
        <v>0.90456999999999999</v>
      </c>
    </row>
    <row r="303" spans="1:15" x14ac:dyDescent="0.2">
      <c r="A303" t="str">
        <f t="shared" si="4"/>
        <v>2018_6921</v>
      </c>
      <c r="C303" s="71">
        <v>301</v>
      </c>
      <c r="D303" s="72">
        <v>6921</v>
      </c>
      <c r="E303" s="72">
        <v>6921</v>
      </c>
      <c r="F303" s="72" t="s">
        <v>308</v>
      </c>
      <c r="G303" s="72">
        <v>2018</v>
      </c>
      <c r="H303" s="72">
        <v>0</v>
      </c>
      <c r="I303" s="72">
        <v>1</v>
      </c>
      <c r="J303" s="72">
        <v>206987659</v>
      </c>
      <c r="K303" s="72">
        <v>317.89999999999998</v>
      </c>
      <c r="L303" s="72">
        <v>2111810</v>
      </c>
      <c r="M303" s="72">
        <v>37608</v>
      </c>
      <c r="N303" s="72">
        <v>1.7808000000000001E-2</v>
      </c>
      <c r="O303" s="72">
        <v>0.18168999999999999</v>
      </c>
    </row>
    <row r="304" spans="1:15" x14ac:dyDescent="0.2">
      <c r="A304" t="str">
        <f t="shared" si="4"/>
        <v>2018_6930</v>
      </c>
      <c r="C304" s="71">
        <v>302</v>
      </c>
      <c r="D304" s="72">
        <v>6930</v>
      </c>
      <c r="E304" s="72">
        <v>6930</v>
      </c>
      <c r="F304" s="72" t="s">
        <v>309</v>
      </c>
      <c r="G304" s="72">
        <v>2018</v>
      </c>
      <c r="H304" s="72">
        <v>0</v>
      </c>
      <c r="I304" s="72">
        <v>1</v>
      </c>
      <c r="J304" s="72">
        <v>348497245</v>
      </c>
      <c r="K304" s="72">
        <v>769.4</v>
      </c>
      <c r="L304" s="72">
        <v>5095736</v>
      </c>
      <c r="M304" s="72">
        <v>187834</v>
      </c>
      <c r="N304" s="72">
        <v>3.6860999999999998E-2</v>
      </c>
      <c r="O304" s="72">
        <v>0.53898000000000001</v>
      </c>
    </row>
    <row r="305" spans="1:15" x14ac:dyDescent="0.2">
      <c r="A305" t="str">
        <f t="shared" si="4"/>
        <v>2018_6937</v>
      </c>
      <c r="C305" s="71">
        <v>303</v>
      </c>
      <c r="D305" s="72">
        <v>6937</v>
      </c>
      <c r="E305" s="72">
        <v>6937</v>
      </c>
      <c r="F305" s="72" t="s">
        <v>761</v>
      </c>
      <c r="G305" s="72">
        <v>2018</v>
      </c>
      <c r="H305" s="72">
        <v>0</v>
      </c>
      <c r="I305" s="72">
        <v>1</v>
      </c>
      <c r="J305" s="72">
        <v>150835256</v>
      </c>
      <c r="K305" s="72">
        <v>445.8</v>
      </c>
      <c r="L305" s="72">
        <v>2938268</v>
      </c>
      <c r="M305" s="72">
        <v>146913</v>
      </c>
      <c r="N305" s="72">
        <v>0.05</v>
      </c>
      <c r="O305" s="72">
        <v>0.97399999999999998</v>
      </c>
    </row>
    <row r="306" spans="1:15" x14ac:dyDescent="0.2">
      <c r="A306" t="str">
        <f t="shared" si="4"/>
        <v>2018_6943</v>
      </c>
      <c r="C306" s="71">
        <v>304</v>
      </c>
      <c r="D306" s="72">
        <v>6943</v>
      </c>
      <c r="E306" s="72">
        <v>6943</v>
      </c>
      <c r="F306" s="72" t="s">
        <v>310</v>
      </c>
      <c r="G306" s="72">
        <v>2018</v>
      </c>
      <c r="H306" s="72">
        <v>0</v>
      </c>
      <c r="I306" s="72">
        <v>1</v>
      </c>
      <c r="J306" s="72">
        <v>146443118</v>
      </c>
      <c r="K306" s="72">
        <v>257.2</v>
      </c>
      <c r="L306" s="72">
        <v>1695205</v>
      </c>
      <c r="M306" s="72">
        <v>84760</v>
      </c>
      <c r="N306" s="72">
        <v>0.05</v>
      </c>
      <c r="O306" s="72">
        <v>0.57879000000000003</v>
      </c>
    </row>
    <row r="307" spans="1:15" x14ac:dyDescent="0.2">
      <c r="A307" t="str">
        <f t="shared" si="4"/>
        <v>2018_6264</v>
      </c>
      <c r="C307" s="71">
        <v>305</v>
      </c>
      <c r="D307" s="72">
        <v>6264</v>
      </c>
      <c r="E307" s="72">
        <v>6264</v>
      </c>
      <c r="F307" s="72" t="s">
        <v>278</v>
      </c>
      <c r="G307" s="72">
        <v>2018</v>
      </c>
      <c r="H307" s="72">
        <v>0</v>
      </c>
      <c r="I307" s="72">
        <v>1</v>
      </c>
      <c r="J307" s="72">
        <v>395530884</v>
      </c>
      <c r="K307" s="72">
        <v>899</v>
      </c>
      <c r="L307" s="72">
        <v>5984643</v>
      </c>
      <c r="M307" s="72">
        <v>48156</v>
      </c>
      <c r="N307" s="72">
        <v>8.0470000000000003E-3</v>
      </c>
      <c r="O307" s="72">
        <v>0.12175</v>
      </c>
    </row>
    <row r="308" spans="1:15" x14ac:dyDescent="0.2">
      <c r="A308" t="str">
        <f t="shared" si="4"/>
        <v>2018_6950</v>
      </c>
      <c r="C308" s="71">
        <v>306</v>
      </c>
      <c r="D308" s="72">
        <v>6950</v>
      </c>
      <c r="E308" s="72">
        <v>6950</v>
      </c>
      <c r="F308" s="72" t="s">
        <v>762</v>
      </c>
      <c r="G308" s="72">
        <v>2018</v>
      </c>
      <c r="H308" s="72">
        <v>0</v>
      </c>
      <c r="I308" s="72">
        <v>1</v>
      </c>
      <c r="J308" s="72">
        <v>542093800</v>
      </c>
      <c r="K308" s="72">
        <v>1490.1</v>
      </c>
      <c r="L308" s="72">
        <v>9825719</v>
      </c>
      <c r="M308" s="72">
        <v>294772</v>
      </c>
      <c r="N308" s="72">
        <v>0.03</v>
      </c>
      <c r="O308" s="72">
        <v>0.54376999999999998</v>
      </c>
    </row>
    <row r="309" spans="1:15" x14ac:dyDescent="0.2">
      <c r="A309" t="str">
        <f t="shared" si="4"/>
        <v>2018_6957</v>
      </c>
      <c r="C309" s="71">
        <v>307</v>
      </c>
      <c r="D309" s="72">
        <v>6957</v>
      </c>
      <c r="E309" s="72">
        <v>6957</v>
      </c>
      <c r="F309" s="72" t="s">
        <v>312</v>
      </c>
      <c r="G309" s="72">
        <v>2018</v>
      </c>
      <c r="H309" s="72">
        <v>0</v>
      </c>
      <c r="I309" s="72">
        <v>1</v>
      </c>
      <c r="J309" s="72">
        <v>4413982275</v>
      </c>
      <c r="K309" s="72">
        <v>8968.9</v>
      </c>
      <c r="L309" s="72">
        <v>59114020</v>
      </c>
      <c r="M309" s="72">
        <v>2590774</v>
      </c>
      <c r="N309" s="72">
        <v>4.3826999999999998E-2</v>
      </c>
      <c r="O309" s="72">
        <v>0.58694999999999997</v>
      </c>
    </row>
    <row r="310" spans="1:15" x14ac:dyDescent="0.2">
      <c r="A310" t="str">
        <f t="shared" si="4"/>
        <v>2018_5922</v>
      </c>
      <c r="C310" s="71">
        <v>308</v>
      </c>
      <c r="D310" s="72">
        <v>5922</v>
      </c>
      <c r="E310" s="72">
        <v>5922</v>
      </c>
      <c r="F310" s="72" t="s">
        <v>763</v>
      </c>
      <c r="G310" s="72">
        <v>2018</v>
      </c>
      <c r="H310" s="72">
        <v>0</v>
      </c>
      <c r="I310" s="72">
        <v>1</v>
      </c>
      <c r="J310" s="72">
        <v>371289988</v>
      </c>
      <c r="K310" s="72">
        <v>703.1</v>
      </c>
      <c r="L310" s="72">
        <v>4673506</v>
      </c>
      <c r="M310" s="72">
        <v>154226</v>
      </c>
      <c r="N310" s="72">
        <v>3.3000000000000002E-2</v>
      </c>
      <c r="O310" s="72">
        <v>0.41538000000000003</v>
      </c>
    </row>
    <row r="311" spans="1:15" x14ac:dyDescent="0.2">
      <c r="A311" t="str">
        <f t="shared" si="4"/>
        <v>2018_819</v>
      </c>
      <c r="C311" s="71">
        <v>309</v>
      </c>
      <c r="D311" s="72">
        <v>819</v>
      </c>
      <c r="E311" s="72">
        <v>819</v>
      </c>
      <c r="F311" s="72" t="s">
        <v>41</v>
      </c>
      <c r="G311" s="72">
        <v>2018</v>
      </c>
      <c r="H311" s="72">
        <v>0</v>
      </c>
      <c r="I311" s="72">
        <v>1</v>
      </c>
      <c r="J311" s="72">
        <v>289846641</v>
      </c>
      <c r="K311" s="72">
        <v>564.70000000000005</v>
      </c>
      <c r="L311" s="72">
        <v>3732102</v>
      </c>
      <c r="M311" s="72">
        <v>175544</v>
      </c>
      <c r="N311" s="72">
        <v>4.7036000000000001E-2</v>
      </c>
      <c r="O311" s="72">
        <v>0.60563999999999996</v>
      </c>
    </row>
    <row r="312" spans="1:15" x14ac:dyDescent="0.2">
      <c r="A312" t="str">
        <f t="shared" si="4"/>
        <v>2018_6969</v>
      </c>
      <c r="C312" s="71">
        <v>310</v>
      </c>
      <c r="D312" s="72">
        <v>6969</v>
      </c>
      <c r="E312" s="72">
        <v>6969</v>
      </c>
      <c r="F312" s="72" t="s">
        <v>314</v>
      </c>
      <c r="G312" s="72">
        <v>2018</v>
      </c>
      <c r="H312" s="72">
        <v>0</v>
      </c>
      <c r="I312" s="72">
        <v>1</v>
      </c>
      <c r="J312" s="72">
        <v>247318984</v>
      </c>
      <c r="K312" s="72">
        <v>343.7</v>
      </c>
      <c r="L312" s="72">
        <v>2323756</v>
      </c>
      <c r="M312" s="72">
        <v>88303</v>
      </c>
      <c r="N312" s="72">
        <v>3.7999999999999999E-2</v>
      </c>
      <c r="O312" s="72">
        <v>0.35704000000000002</v>
      </c>
    </row>
    <row r="313" spans="1:15" x14ac:dyDescent="0.2">
      <c r="A313" t="str">
        <f t="shared" si="4"/>
        <v>2018_6975</v>
      </c>
      <c r="C313" s="71">
        <v>311</v>
      </c>
      <c r="D313" s="72">
        <v>6975</v>
      </c>
      <c r="E313" s="72">
        <v>6975</v>
      </c>
      <c r="F313" s="72" t="s">
        <v>315</v>
      </c>
      <c r="G313" s="72">
        <v>2018</v>
      </c>
      <c r="H313" s="72">
        <v>0</v>
      </c>
      <c r="I313" s="72">
        <v>1</v>
      </c>
      <c r="J313" s="72">
        <v>292584766</v>
      </c>
      <c r="K313" s="72">
        <v>1307.3</v>
      </c>
      <c r="L313" s="72">
        <v>8616414</v>
      </c>
      <c r="M313" s="72">
        <v>186496</v>
      </c>
      <c r="N313" s="72">
        <v>2.1644E-2</v>
      </c>
      <c r="O313" s="72">
        <v>0.63741000000000003</v>
      </c>
    </row>
    <row r="314" spans="1:15" x14ac:dyDescent="0.2">
      <c r="A314" t="str">
        <f t="shared" si="4"/>
        <v>2018_6983</v>
      </c>
      <c r="C314" s="71">
        <v>312</v>
      </c>
      <c r="D314" s="72">
        <v>6983</v>
      </c>
      <c r="E314" s="72">
        <v>6983</v>
      </c>
      <c r="F314" s="72" t="s">
        <v>316</v>
      </c>
      <c r="G314" s="72">
        <v>2018</v>
      </c>
      <c r="H314" s="72">
        <v>0</v>
      </c>
      <c r="I314" s="72">
        <v>1</v>
      </c>
      <c r="J314" s="72">
        <v>378544931</v>
      </c>
      <c r="K314" s="72">
        <v>929</v>
      </c>
      <c r="L314" s="72">
        <v>6123039</v>
      </c>
      <c r="M314" s="72">
        <v>179162</v>
      </c>
      <c r="N314" s="72">
        <v>2.9260000000000001E-2</v>
      </c>
      <c r="O314" s="72">
        <v>0.47328999999999999</v>
      </c>
    </row>
    <row r="315" spans="1:15" x14ac:dyDescent="0.2">
      <c r="A315" t="str">
        <f t="shared" si="4"/>
        <v>2018_6985</v>
      </c>
      <c r="C315" s="71">
        <v>313</v>
      </c>
      <c r="D315" s="72">
        <v>6985</v>
      </c>
      <c r="E315" s="72">
        <v>6985</v>
      </c>
      <c r="F315" s="72" t="s">
        <v>317</v>
      </c>
      <c r="G315" s="72">
        <v>2018</v>
      </c>
      <c r="H315" s="72">
        <v>0</v>
      </c>
      <c r="I315" s="72">
        <v>1</v>
      </c>
      <c r="J315" s="72">
        <v>258416130</v>
      </c>
      <c r="K315" s="72">
        <v>874.6</v>
      </c>
      <c r="L315" s="72">
        <v>5770611</v>
      </c>
      <c r="M315" s="72">
        <v>80414</v>
      </c>
      <c r="N315" s="72">
        <v>1.3934999999999999E-2</v>
      </c>
      <c r="O315" s="72">
        <v>0.31118000000000001</v>
      </c>
    </row>
    <row r="316" spans="1:15" x14ac:dyDescent="0.2">
      <c r="A316" t="str">
        <f t="shared" si="4"/>
        <v>2018_6987</v>
      </c>
      <c r="C316" s="71">
        <v>314</v>
      </c>
      <c r="D316" s="72">
        <v>6987</v>
      </c>
      <c r="E316" s="72">
        <v>6987</v>
      </c>
      <c r="F316" s="72" t="s">
        <v>318</v>
      </c>
      <c r="G316" s="72">
        <v>2018</v>
      </c>
      <c r="H316" s="72">
        <v>0</v>
      </c>
      <c r="I316" s="72">
        <v>1</v>
      </c>
      <c r="J316" s="72">
        <v>265107408</v>
      </c>
      <c r="K316" s="72">
        <v>649</v>
      </c>
      <c r="L316" s="72">
        <v>4283400</v>
      </c>
      <c r="M316" s="72">
        <v>158486</v>
      </c>
      <c r="N316" s="72">
        <v>3.6999999999999998E-2</v>
      </c>
      <c r="O316" s="72">
        <v>0.59782000000000002</v>
      </c>
    </row>
    <row r="317" spans="1:15" x14ac:dyDescent="0.2">
      <c r="A317" t="str">
        <f t="shared" si="4"/>
        <v>2018_6990</v>
      </c>
      <c r="C317" s="71">
        <v>315</v>
      </c>
      <c r="D317" s="72">
        <v>6990</v>
      </c>
      <c r="E317" s="72">
        <v>6990</v>
      </c>
      <c r="F317" s="72" t="s">
        <v>319</v>
      </c>
      <c r="G317" s="72">
        <v>2018</v>
      </c>
      <c r="H317" s="72">
        <v>0</v>
      </c>
      <c r="I317" s="72">
        <v>1</v>
      </c>
      <c r="J317" s="72">
        <v>215421129</v>
      </c>
      <c r="K317" s="72">
        <v>829</v>
      </c>
      <c r="L317" s="72">
        <v>5483006</v>
      </c>
      <c r="M317" s="72">
        <v>259826</v>
      </c>
      <c r="N317" s="72">
        <v>4.7388E-2</v>
      </c>
      <c r="O317" s="72">
        <v>1.2061299999999999</v>
      </c>
    </row>
    <row r="318" spans="1:15" x14ac:dyDescent="0.2">
      <c r="A318" t="str">
        <f t="shared" si="4"/>
        <v>2018_6961</v>
      </c>
      <c r="C318" s="71">
        <v>316</v>
      </c>
      <c r="D318" s="72">
        <v>6961</v>
      </c>
      <c r="E318" s="72">
        <v>6961</v>
      </c>
      <c r="F318" s="72" t="s">
        <v>764</v>
      </c>
      <c r="G318" s="72">
        <v>2018</v>
      </c>
      <c r="H318" s="72">
        <v>0</v>
      </c>
      <c r="I318" s="72">
        <v>1</v>
      </c>
      <c r="J318" s="72">
        <v>1341131044</v>
      </c>
      <c r="K318" s="72">
        <v>3149</v>
      </c>
      <c r="L318" s="72">
        <v>20928254</v>
      </c>
      <c r="M318" s="72">
        <v>858058</v>
      </c>
      <c r="N318" s="72">
        <v>4.1000000000000002E-2</v>
      </c>
      <c r="O318" s="72">
        <v>0.63980000000000004</v>
      </c>
    </row>
    <row r="319" spans="1:15" x14ac:dyDescent="0.2">
      <c r="A319" t="str">
        <f t="shared" si="4"/>
        <v>2018_6992</v>
      </c>
      <c r="C319" s="71">
        <v>317</v>
      </c>
      <c r="D319" s="72">
        <v>6992</v>
      </c>
      <c r="E319" s="72">
        <v>6992</v>
      </c>
      <c r="F319" s="72" t="s">
        <v>320</v>
      </c>
      <c r="G319" s="72">
        <v>2018</v>
      </c>
      <c r="H319" s="72">
        <v>0</v>
      </c>
      <c r="I319" s="72">
        <v>1</v>
      </c>
      <c r="J319" s="72">
        <v>337785905</v>
      </c>
      <c r="K319" s="72">
        <v>541</v>
      </c>
      <c r="L319" s="72">
        <v>3581420</v>
      </c>
      <c r="M319" s="72">
        <v>176925</v>
      </c>
      <c r="N319" s="72">
        <v>4.9401E-2</v>
      </c>
      <c r="O319" s="72">
        <v>0.52378000000000002</v>
      </c>
    </row>
    <row r="320" spans="1:15" x14ac:dyDescent="0.2">
      <c r="A320" t="str">
        <f t="shared" si="4"/>
        <v>2018_7002</v>
      </c>
      <c r="C320" s="71">
        <v>318</v>
      </c>
      <c r="D320" s="72">
        <v>7002</v>
      </c>
      <c r="E320" s="72">
        <v>7002</v>
      </c>
      <c r="F320" s="72" t="s">
        <v>321</v>
      </c>
      <c r="G320" s="72">
        <v>2018</v>
      </c>
      <c r="H320" s="72">
        <v>0</v>
      </c>
      <c r="I320" s="72">
        <v>1</v>
      </c>
      <c r="J320" s="72">
        <v>115510003</v>
      </c>
      <c r="K320" s="72">
        <v>192</v>
      </c>
      <c r="L320" s="72">
        <v>1265472</v>
      </c>
      <c r="M320" s="72">
        <v>56247</v>
      </c>
      <c r="N320" s="72">
        <v>4.4447E-2</v>
      </c>
      <c r="O320" s="72">
        <v>0.48693999999999998</v>
      </c>
    </row>
    <row r="321" spans="1:15" x14ac:dyDescent="0.2">
      <c r="A321" t="str">
        <f t="shared" si="4"/>
        <v>2018_7029</v>
      </c>
      <c r="C321" s="71">
        <v>319</v>
      </c>
      <c r="D321" s="72">
        <v>7029</v>
      </c>
      <c r="E321" s="72">
        <v>7029</v>
      </c>
      <c r="F321" s="72" t="s">
        <v>322</v>
      </c>
      <c r="G321" s="72">
        <v>2018</v>
      </c>
      <c r="H321" s="72">
        <v>0</v>
      </c>
      <c r="I321" s="72">
        <v>1</v>
      </c>
      <c r="J321" s="72">
        <v>388240246</v>
      </c>
      <c r="K321" s="72">
        <v>1127.5999999999999</v>
      </c>
      <c r="L321" s="72">
        <v>7450053</v>
      </c>
      <c r="M321" s="72">
        <v>327802</v>
      </c>
      <c r="N321" s="72">
        <v>4.3999999999999997E-2</v>
      </c>
      <c r="O321" s="72">
        <v>0.84433000000000002</v>
      </c>
    </row>
    <row r="322" spans="1:15" x14ac:dyDescent="0.2">
      <c r="A322" t="str">
        <f t="shared" si="4"/>
        <v>2018_7038</v>
      </c>
      <c r="C322" s="71">
        <v>320</v>
      </c>
      <c r="D322" s="72">
        <v>7038</v>
      </c>
      <c r="E322" s="72">
        <v>7038</v>
      </c>
      <c r="F322" s="72" t="s">
        <v>323</v>
      </c>
      <c r="G322" s="72">
        <v>2018</v>
      </c>
      <c r="H322" s="72">
        <v>0</v>
      </c>
      <c r="I322" s="72">
        <v>1</v>
      </c>
      <c r="J322" s="72">
        <v>245204986</v>
      </c>
      <c r="K322" s="72">
        <v>817.7</v>
      </c>
      <c r="L322" s="72">
        <v>5389461</v>
      </c>
      <c r="M322" s="72">
        <v>269473</v>
      </c>
      <c r="N322" s="72">
        <v>0.05</v>
      </c>
      <c r="O322" s="72">
        <v>1.09897</v>
      </c>
    </row>
    <row r="323" spans="1:15" x14ac:dyDescent="0.2">
      <c r="A323" t="str">
        <f t="shared" si="4"/>
        <v>2018_7047</v>
      </c>
      <c r="C323" s="71">
        <v>321</v>
      </c>
      <c r="D323" s="72">
        <v>7047</v>
      </c>
      <c r="E323" s="72">
        <v>7047</v>
      </c>
      <c r="F323" s="72" t="s">
        <v>324</v>
      </c>
      <c r="G323" s="72">
        <v>2018</v>
      </c>
      <c r="H323" s="72">
        <v>0</v>
      </c>
      <c r="I323" s="72">
        <v>1</v>
      </c>
      <c r="J323" s="72">
        <v>110930080</v>
      </c>
      <c r="K323" s="72">
        <v>355.5</v>
      </c>
      <c r="L323" s="72">
        <v>2353766</v>
      </c>
      <c r="M323" s="72">
        <v>29229</v>
      </c>
      <c r="N323" s="72">
        <v>1.2418E-2</v>
      </c>
      <c r="O323" s="72">
        <v>0.26349</v>
      </c>
    </row>
    <row r="324" spans="1:15" x14ac:dyDescent="0.2">
      <c r="A324" t="str">
        <f t="shared" ref="A324:A387" si="5">CONCATENATE(G324,"_",D324)</f>
        <v>2018_7056</v>
      </c>
      <c r="C324" s="71">
        <v>322</v>
      </c>
      <c r="D324" s="72">
        <v>7056</v>
      </c>
      <c r="E324" s="72">
        <v>7056</v>
      </c>
      <c r="F324" s="72" t="s">
        <v>325</v>
      </c>
      <c r="G324" s="72">
        <v>2018</v>
      </c>
      <c r="H324" s="72">
        <v>0</v>
      </c>
      <c r="I324" s="72">
        <v>1</v>
      </c>
      <c r="J324" s="72">
        <v>445507494</v>
      </c>
      <c r="K324" s="72">
        <v>1703.7</v>
      </c>
      <c r="L324" s="72">
        <v>11229087</v>
      </c>
      <c r="M324" s="72">
        <v>449163</v>
      </c>
      <c r="N324" s="72">
        <v>0.04</v>
      </c>
      <c r="O324" s="72">
        <v>1.0082100000000001</v>
      </c>
    </row>
    <row r="325" spans="1:15" x14ac:dyDescent="0.2">
      <c r="A325" t="str">
        <f t="shared" si="5"/>
        <v>2018_7092</v>
      </c>
      <c r="C325" s="71">
        <v>323</v>
      </c>
      <c r="D325" s="72">
        <v>7092</v>
      </c>
      <c r="E325" s="72">
        <v>7092</v>
      </c>
      <c r="F325" s="72" t="s">
        <v>327</v>
      </c>
      <c r="G325" s="72">
        <v>2018</v>
      </c>
      <c r="H325" s="72">
        <v>0</v>
      </c>
      <c r="I325" s="72">
        <v>1</v>
      </c>
      <c r="J325" s="72">
        <v>169651439</v>
      </c>
      <c r="K325" s="72">
        <v>479.1</v>
      </c>
      <c r="L325" s="72">
        <v>3157748</v>
      </c>
      <c r="M325" s="72">
        <v>78944</v>
      </c>
      <c r="N325" s="72">
        <v>2.5000000000000001E-2</v>
      </c>
      <c r="O325" s="72">
        <v>0.46533000000000002</v>
      </c>
    </row>
    <row r="326" spans="1:15" x14ac:dyDescent="0.2">
      <c r="A326" t="str">
        <f t="shared" si="5"/>
        <v>2018_7098</v>
      </c>
      <c r="C326" s="71">
        <v>324</v>
      </c>
      <c r="D326" s="72">
        <v>7098</v>
      </c>
      <c r="E326" s="72">
        <v>7098</v>
      </c>
      <c r="F326" s="72" t="s">
        <v>328</v>
      </c>
      <c r="G326" s="72">
        <v>2018</v>
      </c>
      <c r="H326" s="72">
        <v>0</v>
      </c>
      <c r="I326" s="72">
        <v>1</v>
      </c>
      <c r="J326" s="72">
        <v>181462431</v>
      </c>
      <c r="K326" s="72">
        <v>559.29999999999995</v>
      </c>
      <c r="L326" s="72">
        <v>3686346</v>
      </c>
      <c r="M326" s="72">
        <v>77313</v>
      </c>
      <c r="N326" s="72">
        <v>2.0972999999999999E-2</v>
      </c>
      <c r="O326" s="72">
        <v>0.42605999999999999</v>
      </c>
    </row>
    <row r="327" spans="1:15" x14ac:dyDescent="0.2">
      <c r="A327" t="str">
        <f t="shared" si="5"/>
        <v>2018_7110</v>
      </c>
      <c r="C327" s="71">
        <v>325</v>
      </c>
      <c r="D327" s="72">
        <v>7110</v>
      </c>
      <c r="E327" s="72">
        <v>7110</v>
      </c>
      <c r="F327" s="72" t="s">
        <v>329</v>
      </c>
      <c r="G327" s="72">
        <v>2018</v>
      </c>
      <c r="H327" s="72">
        <v>0</v>
      </c>
      <c r="I327" s="72">
        <v>1</v>
      </c>
      <c r="J327" s="72">
        <v>263629261</v>
      </c>
      <c r="K327" s="72">
        <v>950.3</v>
      </c>
      <c r="L327" s="72">
        <v>6350855</v>
      </c>
      <c r="M327" s="72">
        <v>79352</v>
      </c>
      <c r="N327" s="72">
        <v>1.2494999999999999E-2</v>
      </c>
      <c r="O327" s="72">
        <v>0.30099999999999999</v>
      </c>
    </row>
    <row r="328" spans="1:15" x14ac:dyDescent="0.2">
      <c r="A328" t="str">
        <f t="shared" si="5"/>
        <v>2019_9</v>
      </c>
      <c r="C328" s="71">
        <v>326</v>
      </c>
      <c r="D328" s="72">
        <v>9</v>
      </c>
      <c r="E328" s="72">
        <v>9</v>
      </c>
      <c r="F328" s="72" t="s">
        <v>0</v>
      </c>
      <c r="G328" s="72">
        <v>2019</v>
      </c>
      <c r="H328" s="72">
        <v>0</v>
      </c>
      <c r="I328" s="72">
        <v>1</v>
      </c>
      <c r="J328" s="72">
        <v>381632085</v>
      </c>
      <c r="K328" s="72">
        <v>626.29999999999995</v>
      </c>
      <c r="L328" s="72">
        <v>4242556</v>
      </c>
      <c r="M328" s="72">
        <v>155488</v>
      </c>
      <c r="N328" s="72">
        <v>3.6650000000000002E-2</v>
      </c>
      <c r="O328" s="72">
        <v>0.40743000000000001</v>
      </c>
    </row>
    <row r="329" spans="1:15" x14ac:dyDescent="0.2">
      <c r="A329" t="str">
        <f t="shared" si="5"/>
        <v>2019_441</v>
      </c>
      <c r="C329" s="71">
        <v>327</v>
      </c>
      <c r="D329" s="72">
        <v>441</v>
      </c>
      <c r="E329" s="72">
        <v>441</v>
      </c>
      <c r="F329" s="72" t="s">
        <v>736</v>
      </c>
      <c r="G329" s="72">
        <v>2019</v>
      </c>
      <c r="H329" s="72">
        <v>0</v>
      </c>
      <c r="I329" s="72">
        <v>1</v>
      </c>
      <c r="J329" s="72">
        <v>465233715</v>
      </c>
      <c r="K329" s="72">
        <v>791.7</v>
      </c>
      <c r="L329" s="72">
        <v>5311515</v>
      </c>
      <c r="M329" s="72">
        <v>173057</v>
      </c>
      <c r="N329" s="72">
        <v>3.2580999999999999E-2</v>
      </c>
      <c r="O329" s="72">
        <v>0.37197999999999998</v>
      </c>
    </row>
    <row r="330" spans="1:15" x14ac:dyDescent="0.2">
      <c r="A330" t="str">
        <f t="shared" si="5"/>
        <v>2019_18</v>
      </c>
      <c r="C330" s="71">
        <v>328</v>
      </c>
      <c r="D330" s="72">
        <v>18</v>
      </c>
      <c r="E330" s="72">
        <v>18</v>
      </c>
      <c r="F330" s="72" t="s">
        <v>8</v>
      </c>
      <c r="G330" s="72">
        <v>2019</v>
      </c>
      <c r="H330" s="72">
        <v>0</v>
      </c>
      <c r="I330" s="72">
        <v>1</v>
      </c>
      <c r="J330" s="72">
        <v>177951891</v>
      </c>
      <c r="K330" s="72">
        <v>300.3</v>
      </c>
      <c r="L330" s="72">
        <v>2001199</v>
      </c>
      <c r="M330" s="72">
        <v>45495</v>
      </c>
      <c r="N330" s="72">
        <v>2.2734000000000001E-2</v>
      </c>
      <c r="O330" s="72">
        <v>0.25566</v>
      </c>
    </row>
    <row r="331" spans="1:15" x14ac:dyDescent="0.2">
      <c r="A331" t="str">
        <f t="shared" si="5"/>
        <v>2019_27</v>
      </c>
      <c r="C331" s="71">
        <v>329</v>
      </c>
      <c r="D331" s="72">
        <v>27</v>
      </c>
      <c r="E331" s="72">
        <v>27</v>
      </c>
      <c r="F331" s="72" t="s">
        <v>743</v>
      </c>
      <c r="G331" s="72">
        <v>2019</v>
      </c>
      <c r="H331" s="72">
        <v>0</v>
      </c>
      <c r="I331" s="72">
        <v>1</v>
      </c>
      <c r="J331" s="72">
        <v>438940457</v>
      </c>
      <c r="K331" s="72">
        <v>1729.8</v>
      </c>
      <c r="L331" s="72">
        <v>11561983</v>
      </c>
      <c r="M331" s="72">
        <v>372541</v>
      </c>
      <c r="N331" s="72">
        <v>3.2221E-2</v>
      </c>
      <c r="O331" s="72">
        <v>0.84872999999999998</v>
      </c>
    </row>
    <row r="332" spans="1:15" x14ac:dyDescent="0.2">
      <c r="A332" t="str">
        <f t="shared" si="5"/>
        <v>2019_63</v>
      </c>
      <c r="C332" s="71">
        <v>330</v>
      </c>
      <c r="D332" s="72">
        <v>63</v>
      </c>
      <c r="E332" s="72">
        <v>63</v>
      </c>
      <c r="F332" s="72" t="s">
        <v>744</v>
      </c>
      <c r="G332" s="72">
        <v>2019</v>
      </c>
      <c r="H332" s="72">
        <v>0</v>
      </c>
      <c r="I332" s="72">
        <v>1</v>
      </c>
      <c r="J332" s="72">
        <v>172150585</v>
      </c>
      <c r="K332" s="72">
        <v>544.70000000000005</v>
      </c>
      <c r="L332" s="72">
        <v>3657661</v>
      </c>
      <c r="M332" s="72">
        <v>160937</v>
      </c>
      <c r="N332" s="72">
        <v>4.3999999999999997E-2</v>
      </c>
      <c r="O332" s="72">
        <v>0.93486000000000002</v>
      </c>
    </row>
    <row r="333" spans="1:15" x14ac:dyDescent="0.2">
      <c r="A333" t="str">
        <f t="shared" si="5"/>
        <v>2019_72</v>
      </c>
      <c r="C333" s="71">
        <v>331</v>
      </c>
      <c r="D333" s="72">
        <v>72</v>
      </c>
      <c r="E333" s="72">
        <v>72</v>
      </c>
      <c r="F333" s="72" t="s">
        <v>11</v>
      </c>
      <c r="G333" s="72">
        <v>2019</v>
      </c>
      <c r="H333" s="72">
        <v>0</v>
      </c>
      <c r="I333" s="72">
        <v>1</v>
      </c>
      <c r="J333" s="72">
        <v>146126669</v>
      </c>
      <c r="K333" s="72">
        <v>214.2</v>
      </c>
      <c r="L333" s="72">
        <v>1444779</v>
      </c>
      <c r="M333" s="72">
        <v>29782</v>
      </c>
      <c r="N333" s="72">
        <v>2.0614E-2</v>
      </c>
      <c r="O333" s="72">
        <v>0.20380999999999999</v>
      </c>
    </row>
    <row r="334" spans="1:15" x14ac:dyDescent="0.2">
      <c r="A334" t="str">
        <f t="shared" si="5"/>
        <v>2019_81</v>
      </c>
      <c r="C334" s="71">
        <v>332</v>
      </c>
      <c r="D334" s="72">
        <v>81</v>
      </c>
      <c r="E334" s="72">
        <v>81</v>
      </c>
      <c r="F334" s="72" t="s">
        <v>12</v>
      </c>
      <c r="G334" s="72">
        <v>2019</v>
      </c>
      <c r="H334" s="72">
        <v>0</v>
      </c>
      <c r="I334" s="72">
        <v>1</v>
      </c>
      <c r="J334" s="72">
        <v>276341484</v>
      </c>
      <c r="K334" s="72">
        <v>1182.8</v>
      </c>
      <c r="L334" s="72">
        <v>7882179</v>
      </c>
      <c r="M334" s="72">
        <v>381628</v>
      </c>
      <c r="N334" s="72">
        <v>4.8417000000000002E-2</v>
      </c>
      <c r="O334" s="72">
        <v>1.381</v>
      </c>
    </row>
    <row r="335" spans="1:15" x14ac:dyDescent="0.2">
      <c r="A335" t="str">
        <f t="shared" si="5"/>
        <v>2019_99</v>
      </c>
      <c r="C335" s="71">
        <v>333</v>
      </c>
      <c r="D335" s="72">
        <v>99</v>
      </c>
      <c r="E335" s="72">
        <v>99</v>
      </c>
      <c r="F335" s="72" t="s">
        <v>13</v>
      </c>
      <c r="G335" s="72">
        <v>2019</v>
      </c>
      <c r="H335" s="72">
        <v>0</v>
      </c>
      <c r="I335" s="72">
        <v>1</v>
      </c>
      <c r="J335" s="72">
        <v>201501502</v>
      </c>
      <c r="K335" s="72">
        <v>525.29999999999995</v>
      </c>
      <c r="L335" s="72">
        <v>3500599</v>
      </c>
      <c r="M335" s="72">
        <v>127037</v>
      </c>
      <c r="N335" s="72">
        <v>3.6290000000000003E-2</v>
      </c>
      <c r="O335" s="72">
        <v>0.63044999999999995</v>
      </c>
    </row>
    <row r="336" spans="1:15" x14ac:dyDescent="0.2">
      <c r="A336" t="str">
        <f t="shared" si="5"/>
        <v>2019_108</v>
      </c>
      <c r="C336" s="71">
        <v>334</v>
      </c>
      <c r="D336" s="72">
        <v>108</v>
      </c>
      <c r="E336" s="72">
        <v>108</v>
      </c>
      <c r="F336" s="72" t="s">
        <v>14</v>
      </c>
      <c r="G336" s="72">
        <v>2019</v>
      </c>
      <c r="H336" s="72">
        <v>0</v>
      </c>
      <c r="I336" s="72">
        <v>1</v>
      </c>
      <c r="J336" s="72">
        <v>128336845</v>
      </c>
      <c r="K336" s="72">
        <v>268.7</v>
      </c>
      <c r="L336" s="72">
        <v>1790617</v>
      </c>
      <c r="M336" s="72">
        <v>89531</v>
      </c>
      <c r="N336" s="72">
        <v>0.05</v>
      </c>
      <c r="O336" s="72">
        <v>0.69762999999999997</v>
      </c>
    </row>
    <row r="337" spans="1:15" x14ac:dyDescent="0.2">
      <c r="A337" t="str">
        <f t="shared" si="5"/>
        <v>2019_126</v>
      </c>
      <c r="C337" s="71">
        <v>335</v>
      </c>
      <c r="D337" s="72">
        <v>126</v>
      </c>
      <c r="E337" s="72">
        <v>126</v>
      </c>
      <c r="F337" s="72" t="s">
        <v>15</v>
      </c>
      <c r="G337" s="72">
        <v>2019</v>
      </c>
      <c r="H337" s="72">
        <v>0</v>
      </c>
      <c r="I337" s="72">
        <v>2</v>
      </c>
      <c r="J337" s="72">
        <v>967486903</v>
      </c>
      <c r="K337" s="72">
        <v>1481.4</v>
      </c>
      <c r="L337" s="72">
        <v>9944394</v>
      </c>
      <c r="M337" s="72">
        <v>405000</v>
      </c>
      <c r="N337" s="72">
        <v>4.0725999999999998E-2</v>
      </c>
      <c r="O337" s="72">
        <v>0.41860999999999998</v>
      </c>
    </row>
    <row r="338" spans="1:15" x14ac:dyDescent="0.2">
      <c r="A338" t="str">
        <f t="shared" si="5"/>
        <v>2019_135</v>
      </c>
      <c r="C338" s="71">
        <v>336</v>
      </c>
      <c r="D338" s="72">
        <v>135</v>
      </c>
      <c r="E338" s="72">
        <v>135</v>
      </c>
      <c r="F338" s="72" t="s">
        <v>16</v>
      </c>
      <c r="G338" s="72">
        <v>2019</v>
      </c>
      <c r="H338" s="72">
        <v>0</v>
      </c>
      <c r="I338" s="72">
        <v>1</v>
      </c>
      <c r="J338" s="72">
        <v>536356983</v>
      </c>
      <c r="K338" s="72">
        <v>1094.2</v>
      </c>
      <c r="L338" s="72">
        <v>7381473</v>
      </c>
      <c r="M338" s="72">
        <v>207018</v>
      </c>
      <c r="N338" s="72">
        <v>2.8046000000000001E-2</v>
      </c>
      <c r="O338" s="72">
        <v>0.38596999999999998</v>
      </c>
    </row>
    <row r="339" spans="1:15" x14ac:dyDescent="0.2">
      <c r="A339" t="str">
        <f t="shared" si="5"/>
        <v>2019_171</v>
      </c>
      <c r="C339" s="71">
        <v>337</v>
      </c>
      <c r="D339" s="72">
        <v>171</v>
      </c>
      <c r="E339" s="72">
        <v>171</v>
      </c>
      <c r="F339" s="72" t="s">
        <v>745</v>
      </c>
      <c r="G339" s="72">
        <v>2019</v>
      </c>
      <c r="H339" s="72">
        <v>0</v>
      </c>
      <c r="I339" s="72">
        <v>1</v>
      </c>
      <c r="J339" s="72">
        <v>403562097</v>
      </c>
      <c r="K339" s="72">
        <v>775</v>
      </c>
      <c r="L339" s="72">
        <v>5180875</v>
      </c>
      <c r="M339" s="72">
        <v>259017</v>
      </c>
      <c r="N339" s="72">
        <v>4.9994999999999998E-2</v>
      </c>
      <c r="O339" s="72">
        <v>0.64183000000000001</v>
      </c>
    </row>
    <row r="340" spans="1:15" x14ac:dyDescent="0.2">
      <c r="A340" t="str">
        <f t="shared" si="5"/>
        <v>2019_225</v>
      </c>
      <c r="C340" s="71">
        <v>338</v>
      </c>
      <c r="D340" s="72">
        <v>225</v>
      </c>
      <c r="E340" s="72">
        <v>225</v>
      </c>
      <c r="F340" s="72" t="s">
        <v>19</v>
      </c>
      <c r="G340" s="72">
        <v>2019</v>
      </c>
      <c r="H340" s="72">
        <v>0</v>
      </c>
      <c r="I340" s="72">
        <v>1</v>
      </c>
      <c r="J340" s="72">
        <v>2679748828</v>
      </c>
      <c r="K340" s="72">
        <v>4299.8</v>
      </c>
      <c r="L340" s="72">
        <v>29040849</v>
      </c>
      <c r="M340" s="72">
        <v>1452042</v>
      </c>
      <c r="N340" s="72">
        <v>0.05</v>
      </c>
      <c r="O340" s="72">
        <v>0.54186000000000001</v>
      </c>
    </row>
    <row r="341" spans="1:15" x14ac:dyDescent="0.2">
      <c r="A341" t="str">
        <f t="shared" si="5"/>
        <v>2019_234</v>
      </c>
      <c r="C341" s="71">
        <v>339</v>
      </c>
      <c r="D341" s="72">
        <v>234</v>
      </c>
      <c r="E341" s="72">
        <v>234</v>
      </c>
      <c r="F341" s="72" t="s">
        <v>20</v>
      </c>
      <c r="G341" s="72">
        <v>2019</v>
      </c>
      <c r="H341" s="72">
        <v>0</v>
      </c>
      <c r="I341" s="72">
        <v>1</v>
      </c>
      <c r="J341" s="72">
        <v>380657326</v>
      </c>
      <c r="K341" s="72">
        <v>1278.2</v>
      </c>
      <c r="L341" s="72">
        <v>8539654</v>
      </c>
      <c r="M341" s="72">
        <v>248915</v>
      </c>
      <c r="N341" s="72">
        <v>2.9148E-2</v>
      </c>
      <c r="O341" s="72">
        <v>0.65390999999999999</v>
      </c>
    </row>
    <row r="342" spans="1:15" x14ac:dyDescent="0.2">
      <c r="A342" t="str">
        <f t="shared" si="5"/>
        <v>2019_243</v>
      </c>
      <c r="C342" s="71">
        <v>340</v>
      </c>
      <c r="D342" s="72">
        <v>243</v>
      </c>
      <c r="E342" s="72">
        <v>243</v>
      </c>
      <c r="F342" s="72" t="s">
        <v>21</v>
      </c>
      <c r="G342" s="72">
        <v>2019</v>
      </c>
      <c r="H342" s="72">
        <v>0</v>
      </c>
      <c r="I342" s="72">
        <v>1</v>
      </c>
      <c r="J342" s="72">
        <v>119448915</v>
      </c>
      <c r="K342" s="72">
        <v>238.3</v>
      </c>
      <c r="L342" s="72">
        <v>1603521</v>
      </c>
      <c r="M342" s="72">
        <v>679</v>
      </c>
      <c r="N342" s="72">
        <v>4.2299999999999998E-4</v>
      </c>
      <c r="O342" s="72">
        <v>5.6800000000000002E-3</v>
      </c>
    </row>
    <row r="343" spans="1:15" x14ac:dyDescent="0.2">
      <c r="A343" t="str">
        <f t="shared" si="5"/>
        <v>2019_261</v>
      </c>
      <c r="C343" s="71">
        <v>341</v>
      </c>
      <c r="D343" s="72">
        <v>261</v>
      </c>
      <c r="E343" s="72">
        <v>261</v>
      </c>
      <c r="F343" s="72" t="s">
        <v>22</v>
      </c>
      <c r="G343" s="72">
        <v>2019</v>
      </c>
      <c r="H343" s="72">
        <v>0</v>
      </c>
      <c r="I343" s="72">
        <v>1</v>
      </c>
      <c r="J343" s="72">
        <v>3572110868</v>
      </c>
      <c r="K343" s="72">
        <v>11548.7</v>
      </c>
      <c r="L343" s="72">
        <v>76960537</v>
      </c>
      <c r="M343" s="72">
        <v>2924500</v>
      </c>
      <c r="N343" s="72">
        <v>3.7999999999999999E-2</v>
      </c>
      <c r="O343" s="72">
        <v>0.81869999999999998</v>
      </c>
    </row>
    <row r="344" spans="1:15" x14ac:dyDescent="0.2">
      <c r="A344" t="str">
        <f t="shared" si="5"/>
        <v>2019_279</v>
      </c>
      <c r="C344" s="71">
        <v>342</v>
      </c>
      <c r="D344" s="72">
        <v>279</v>
      </c>
      <c r="E344" s="72">
        <v>279</v>
      </c>
      <c r="F344" s="72" t="s">
        <v>23</v>
      </c>
      <c r="G344" s="72">
        <v>2019</v>
      </c>
      <c r="H344" s="72">
        <v>0</v>
      </c>
      <c r="I344" s="72">
        <v>1</v>
      </c>
      <c r="J344" s="72">
        <v>281302060</v>
      </c>
      <c r="K344" s="72">
        <v>824.5</v>
      </c>
      <c r="L344" s="72">
        <v>5494468</v>
      </c>
      <c r="M344" s="72">
        <v>265921</v>
      </c>
      <c r="N344" s="72">
        <v>4.8397999999999997E-2</v>
      </c>
      <c r="O344" s="72">
        <v>0.94532000000000005</v>
      </c>
    </row>
    <row r="345" spans="1:15" x14ac:dyDescent="0.2">
      <c r="A345" t="str">
        <f t="shared" si="5"/>
        <v>2019_355</v>
      </c>
      <c r="C345" s="71">
        <v>343</v>
      </c>
      <c r="D345" s="72">
        <v>355</v>
      </c>
      <c r="E345" s="72">
        <v>355</v>
      </c>
      <c r="F345" s="72" t="s">
        <v>24</v>
      </c>
      <c r="G345" s="72">
        <v>2019</v>
      </c>
      <c r="H345" s="72">
        <v>0</v>
      </c>
      <c r="I345" s="72">
        <v>1</v>
      </c>
      <c r="J345" s="72">
        <v>239906084</v>
      </c>
      <c r="K345" s="72">
        <v>267</v>
      </c>
      <c r="L345" s="72">
        <v>1779288</v>
      </c>
      <c r="M345" s="72">
        <v>88964</v>
      </c>
      <c r="N345" s="72">
        <v>0.05</v>
      </c>
      <c r="O345" s="72">
        <v>0.37082999999999999</v>
      </c>
    </row>
    <row r="346" spans="1:15" x14ac:dyDescent="0.2">
      <c r="A346" t="str">
        <f t="shared" si="5"/>
        <v>2019_387</v>
      </c>
      <c r="C346" s="71">
        <v>344</v>
      </c>
      <c r="D346" s="72">
        <v>387</v>
      </c>
      <c r="E346" s="72">
        <v>387</v>
      </c>
      <c r="F346" s="72" t="s">
        <v>25</v>
      </c>
      <c r="G346" s="72">
        <v>2019</v>
      </c>
      <c r="H346" s="72">
        <v>0</v>
      </c>
      <c r="I346" s="72">
        <v>1</v>
      </c>
      <c r="J346" s="72">
        <v>453999981</v>
      </c>
      <c r="K346" s="72">
        <v>1352.1</v>
      </c>
      <c r="L346" s="72">
        <v>9015803</v>
      </c>
      <c r="M346" s="72">
        <v>450790</v>
      </c>
      <c r="N346" s="72">
        <v>0.05</v>
      </c>
      <c r="O346" s="72">
        <v>0.99292999999999998</v>
      </c>
    </row>
    <row r="347" spans="1:15" x14ac:dyDescent="0.2">
      <c r="A347" t="str">
        <f t="shared" si="5"/>
        <v>2019_414</v>
      </c>
      <c r="C347" s="71">
        <v>345</v>
      </c>
      <c r="D347" s="72">
        <v>414</v>
      </c>
      <c r="E347" s="72">
        <v>414</v>
      </c>
      <c r="F347" s="72" t="s">
        <v>26</v>
      </c>
      <c r="G347" s="72">
        <v>2019</v>
      </c>
      <c r="H347" s="72">
        <v>0</v>
      </c>
      <c r="I347" s="72">
        <v>1</v>
      </c>
      <c r="J347" s="72">
        <v>244743994</v>
      </c>
      <c r="K347" s="72">
        <v>491.1</v>
      </c>
      <c r="L347" s="72">
        <v>3311487</v>
      </c>
      <c r="M347" s="72">
        <v>109279</v>
      </c>
      <c r="N347" s="72">
        <v>3.3000000000000002E-2</v>
      </c>
      <c r="O347" s="72">
        <v>0.44650000000000001</v>
      </c>
    </row>
    <row r="348" spans="1:15" x14ac:dyDescent="0.2">
      <c r="A348" t="str">
        <f t="shared" si="5"/>
        <v>2019_540</v>
      </c>
      <c r="C348" s="71">
        <v>346</v>
      </c>
      <c r="D348" s="72">
        <v>540</v>
      </c>
      <c r="E348" s="72">
        <v>540</v>
      </c>
      <c r="F348" s="72" t="s">
        <v>2</v>
      </c>
      <c r="G348" s="72">
        <v>2019</v>
      </c>
      <c r="H348" s="72">
        <v>0</v>
      </c>
      <c r="I348" s="72">
        <v>1</v>
      </c>
      <c r="J348" s="72">
        <v>258148856</v>
      </c>
      <c r="K348" s="72">
        <v>531.29999999999995</v>
      </c>
      <c r="L348" s="72">
        <v>3583619</v>
      </c>
      <c r="M348" s="72">
        <v>179181</v>
      </c>
      <c r="N348" s="72">
        <v>0.05</v>
      </c>
      <c r="O348" s="72">
        <v>0.69410000000000005</v>
      </c>
    </row>
    <row r="349" spans="1:15" x14ac:dyDescent="0.2">
      <c r="A349" t="str">
        <f t="shared" si="5"/>
        <v>2019_472</v>
      </c>
      <c r="C349" s="71">
        <v>347</v>
      </c>
      <c r="D349" s="72">
        <v>472</v>
      </c>
      <c r="E349" s="72">
        <v>472</v>
      </c>
      <c r="F349" s="72" t="s">
        <v>28</v>
      </c>
      <c r="G349" s="72">
        <v>2019</v>
      </c>
      <c r="H349" s="72">
        <v>0</v>
      </c>
      <c r="I349" s="72">
        <v>1</v>
      </c>
      <c r="J349" s="72">
        <v>307232652</v>
      </c>
      <c r="K349" s="72">
        <v>1619.2</v>
      </c>
      <c r="L349" s="72">
        <v>10790349</v>
      </c>
      <c r="M349" s="72">
        <v>442404</v>
      </c>
      <c r="N349" s="72">
        <v>4.1000000000000002E-2</v>
      </c>
      <c r="O349" s="72">
        <v>1.4399599999999999</v>
      </c>
    </row>
    <row r="350" spans="1:15" x14ac:dyDescent="0.2">
      <c r="A350" t="str">
        <f t="shared" si="5"/>
        <v>2019_513</v>
      </c>
      <c r="C350" s="71">
        <v>348</v>
      </c>
      <c r="D350" s="72">
        <v>513</v>
      </c>
      <c r="E350" s="72">
        <v>513</v>
      </c>
      <c r="F350" s="72" t="s">
        <v>30</v>
      </c>
      <c r="G350" s="72">
        <v>2019</v>
      </c>
      <c r="H350" s="72">
        <v>0</v>
      </c>
      <c r="I350" s="72">
        <v>1</v>
      </c>
      <c r="J350" s="72">
        <v>96436960</v>
      </c>
      <c r="K350" s="72">
        <v>315.39999999999998</v>
      </c>
      <c r="L350" s="72">
        <v>2101826</v>
      </c>
      <c r="M350" s="72">
        <v>77768</v>
      </c>
      <c r="N350" s="72">
        <v>3.6999999999999998E-2</v>
      </c>
      <c r="O350" s="72">
        <v>0.80640999999999996</v>
      </c>
    </row>
    <row r="351" spans="1:15" x14ac:dyDescent="0.2">
      <c r="A351" t="str">
        <f t="shared" si="5"/>
        <v>2019_549</v>
      </c>
      <c r="C351" s="71">
        <v>349</v>
      </c>
      <c r="D351" s="72">
        <v>549</v>
      </c>
      <c r="E351" s="72">
        <v>549</v>
      </c>
      <c r="F351" s="72" t="s">
        <v>31</v>
      </c>
      <c r="G351" s="72">
        <v>2019</v>
      </c>
      <c r="H351" s="72">
        <v>0</v>
      </c>
      <c r="I351" s="72">
        <v>1</v>
      </c>
      <c r="J351" s="72">
        <v>209054697</v>
      </c>
      <c r="K351" s="72">
        <v>450.1</v>
      </c>
      <c r="L351" s="72">
        <v>2999466</v>
      </c>
      <c r="M351" s="72">
        <v>122978</v>
      </c>
      <c r="N351" s="72">
        <v>4.1000000000000002E-2</v>
      </c>
      <c r="O351" s="72">
        <v>0.58826000000000001</v>
      </c>
    </row>
    <row r="352" spans="1:15" x14ac:dyDescent="0.2">
      <c r="A352" t="str">
        <f t="shared" si="5"/>
        <v>2019_576</v>
      </c>
      <c r="C352" s="71">
        <v>350</v>
      </c>
      <c r="D352" s="72">
        <v>576</v>
      </c>
      <c r="E352" s="72">
        <v>576</v>
      </c>
      <c r="F352" s="72" t="s">
        <v>32</v>
      </c>
      <c r="G352" s="72">
        <v>2019</v>
      </c>
      <c r="H352" s="72">
        <v>0</v>
      </c>
      <c r="I352" s="72">
        <v>1</v>
      </c>
      <c r="J352" s="72">
        <v>156365248</v>
      </c>
      <c r="K352" s="72">
        <v>532.79999999999995</v>
      </c>
      <c r="L352" s="72">
        <v>3552710</v>
      </c>
      <c r="M352" s="72">
        <v>58881</v>
      </c>
      <c r="N352" s="72">
        <v>1.6573999999999998E-2</v>
      </c>
      <c r="O352" s="72">
        <v>0.37656000000000001</v>
      </c>
    </row>
    <row r="353" spans="1:15" x14ac:dyDescent="0.2">
      <c r="A353" t="str">
        <f t="shared" si="5"/>
        <v>2019_585</v>
      </c>
      <c r="C353" s="71">
        <v>351</v>
      </c>
      <c r="D353" s="72">
        <v>585</v>
      </c>
      <c r="E353" s="72">
        <v>585</v>
      </c>
      <c r="F353" s="72" t="s">
        <v>33</v>
      </c>
      <c r="G353" s="72">
        <v>2019</v>
      </c>
      <c r="H353" s="72">
        <v>0</v>
      </c>
      <c r="I353" s="72">
        <v>1</v>
      </c>
      <c r="J353" s="72">
        <v>272483853</v>
      </c>
      <c r="K353" s="72">
        <v>581.20000000000005</v>
      </c>
      <c r="L353" s="72">
        <v>3906245</v>
      </c>
      <c r="M353" s="72">
        <v>142287</v>
      </c>
      <c r="N353" s="72">
        <v>3.6426E-2</v>
      </c>
      <c r="O353" s="72">
        <v>0.52219000000000004</v>
      </c>
    </row>
    <row r="354" spans="1:15" x14ac:dyDescent="0.2">
      <c r="A354" t="str">
        <f t="shared" si="5"/>
        <v>2019_594</v>
      </c>
      <c r="C354" s="71">
        <v>352</v>
      </c>
      <c r="D354" s="72">
        <v>594</v>
      </c>
      <c r="E354" s="72">
        <v>594</v>
      </c>
      <c r="F354" s="72" t="s">
        <v>34</v>
      </c>
      <c r="G354" s="72">
        <v>2019</v>
      </c>
      <c r="H354" s="72">
        <v>0</v>
      </c>
      <c r="I354" s="72">
        <v>1</v>
      </c>
      <c r="J354" s="72">
        <v>288036299</v>
      </c>
      <c r="K354" s="72">
        <v>797.6</v>
      </c>
      <c r="L354" s="72">
        <v>5319194</v>
      </c>
      <c r="M354" s="72">
        <v>212768</v>
      </c>
      <c r="N354" s="72">
        <v>0.04</v>
      </c>
      <c r="O354" s="72">
        <v>0.73868</v>
      </c>
    </row>
    <row r="355" spans="1:15" x14ac:dyDescent="0.2">
      <c r="A355" t="str">
        <f t="shared" si="5"/>
        <v>2019_603</v>
      </c>
      <c r="C355" s="71">
        <v>353</v>
      </c>
      <c r="D355" s="72">
        <v>603</v>
      </c>
      <c r="E355" s="72">
        <v>603</v>
      </c>
      <c r="F355" s="72" t="s">
        <v>35</v>
      </c>
      <c r="G355" s="72">
        <v>2019</v>
      </c>
      <c r="H355" s="72">
        <v>0</v>
      </c>
      <c r="I355" s="72">
        <v>1</v>
      </c>
      <c r="J355" s="72">
        <v>113555804</v>
      </c>
      <c r="K355" s="72">
        <v>187.1</v>
      </c>
      <c r="L355" s="72">
        <v>1271345</v>
      </c>
      <c r="M355" s="72">
        <v>12029</v>
      </c>
      <c r="N355" s="72">
        <v>9.4619999999999999E-3</v>
      </c>
      <c r="O355" s="72">
        <v>0.10593</v>
      </c>
    </row>
    <row r="356" spans="1:15" x14ac:dyDescent="0.2">
      <c r="A356" t="str">
        <f t="shared" si="5"/>
        <v>2019_609</v>
      </c>
      <c r="C356" s="71">
        <v>354</v>
      </c>
      <c r="D356" s="72">
        <v>609</v>
      </c>
      <c r="E356" s="72">
        <v>609</v>
      </c>
      <c r="F356" s="72" t="s">
        <v>36</v>
      </c>
      <c r="G356" s="72">
        <v>2019</v>
      </c>
      <c r="H356" s="72">
        <v>0</v>
      </c>
      <c r="I356" s="72">
        <v>1</v>
      </c>
      <c r="J356" s="72">
        <v>625480837</v>
      </c>
      <c r="K356" s="72">
        <v>1486.7</v>
      </c>
      <c r="L356" s="72">
        <v>10004004</v>
      </c>
      <c r="M356" s="72">
        <v>99733</v>
      </c>
      <c r="N356" s="72">
        <v>9.9690000000000004E-3</v>
      </c>
      <c r="O356" s="72">
        <v>0.15945000000000001</v>
      </c>
    </row>
    <row r="357" spans="1:15" x14ac:dyDescent="0.2">
      <c r="A357" t="str">
        <f t="shared" si="5"/>
        <v>2019_621</v>
      </c>
      <c r="C357" s="71">
        <v>355</v>
      </c>
      <c r="D357" s="72">
        <v>621</v>
      </c>
      <c r="E357" s="72">
        <v>621</v>
      </c>
      <c r="F357" s="72" t="s">
        <v>37</v>
      </c>
      <c r="G357" s="72">
        <v>2019</v>
      </c>
      <c r="H357" s="72">
        <v>0</v>
      </c>
      <c r="I357" s="72">
        <v>1</v>
      </c>
      <c r="J357" s="72">
        <v>1463967119</v>
      </c>
      <c r="K357" s="72">
        <v>4100</v>
      </c>
      <c r="L357" s="72">
        <v>27625800</v>
      </c>
      <c r="M357" s="72">
        <v>1270787</v>
      </c>
      <c r="N357" s="72">
        <v>4.5999999999999999E-2</v>
      </c>
      <c r="O357" s="72">
        <v>0.86804000000000003</v>
      </c>
    </row>
    <row r="358" spans="1:15" x14ac:dyDescent="0.2">
      <c r="A358" t="str">
        <f t="shared" si="5"/>
        <v>2019_720</v>
      </c>
      <c r="C358" s="71">
        <v>356</v>
      </c>
      <c r="D358" s="72">
        <v>720</v>
      </c>
      <c r="E358" s="72">
        <v>720</v>
      </c>
      <c r="F358" s="72" t="s">
        <v>38</v>
      </c>
      <c r="G358" s="72">
        <v>2019</v>
      </c>
      <c r="H358" s="72">
        <v>0</v>
      </c>
      <c r="I358" s="72">
        <v>1</v>
      </c>
      <c r="J358" s="72">
        <v>376580796</v>
      </c>
      <c r="K358" s="72">
        <v>1989.4</v>
      </c>
      <c r="L358" s="72">
        <v>13257362</v>
      </c>
      <c r="M358" s="72">
        <v>211783</v>
      </c>
      <c r="N358" s="72">
        <v>1.5975E-2</v>
      </c>
      <c r="O358" s="72">
        <v>0.56237999999999999</v>
      </c>
    </row>
    <row r="359" spans="1:15" x14ac:dyDescent="0.2">
      <c r="A359" t="str">
        <f t="shared" si="5"/>
        <v>2019_729</v>
      </c>
      <c r="C359" s="71">
        <v>357</v>
      </c>
      <c r="D359" s="72">
        <v>729</v>
      </c>
      <c r="E359" s="72">
        <v>729</v>
      </c>
      <c r="F359" s="72" t="s">
        <v>39</v>
      </c>
      <c r="G359" s="72">
        <v>2019</v>
      </c>
      <c r="H359" s="72">
        <v>0</v>
      </c>
      <c r="I359" s="72">
        <v>1</v>
      </c>
      <c r="J359" s="72">
        <v>515495794</v>
      </c>
      <c r="K359" s="72">
        <v>2053.4</v>
      </c>
      <c r="L359" s="72">
        <v>13683858</v>
      </c>
      <c r="M359" s="72">
        <v>658711</v>
      </c>
      <c r="N359" s="72">
        <v>4.8138E-2</v>
      </c>
      <c r="O359" s="72">
        <v>1.27782</v>
      </c>
    </row>
    <row r="360" spans="1:15" x14ac:dyDescent="0.2">
      <c r="A360" t="str">
        <f t="shared" si="5"/>
        <v>2019_747</v>
      </c>
      <c r="C360" s="71">
        <v>358</v>
      </c>
      <c r="D360" s="72">
        <v>747</v>
      </c>
      <c r="E360" s="72">
        <v>747</v>
      </c>
      <c r="F360" s="72" t="s">
        <v>40</v>
      </c>
      <c r="G360" s="72">
        <v>2019</v>
      </c>
      <c r="H360" s="72">
        <v>0</v>
      </c>
      <c r="I360" s="72">
        <v>1</v>
      </c>
      <c r="J360" s="72">
        <v>243008596</v>
      </c>
      <c r="K360" s="72">
        <v>596.20000000000005</v>
      </c>
      <c r="L360" s="72">
        <v>3973077</v>
      </c>
      <c r="M360" s="72">
        <v>127138</v>
      </c>
      <c r="N360" s="72">
        <v>3.2000000000000001E-2</v>
      </c>
      <c r="O360" s="72">
        <v>0.52317999999999998</v>
      </c>
    </row>
    <row r="361" spans="1:15" x14ac:dyDescent="0.2">
      <c r="A361" t="str">
        <f t="shared" si="5"/>
        <v>2019_1917</v>
      </c>
      <c r="C361" s="71">
        <v>359</v>
      </c>
      <c r="D361" s="72">
        <v>1917</v>
      </c>
      <c r="E361" s="72">
        <v>1917</v>
      </c>
      <c r="F361" s="72" t="s">
        <v>94</v>
      </c>
      <c r="G361" s="72">
        <v>2019</v>
      </c>
      <c r="H361" s="72">
        <v>0</v>
      </c>
      <c r="I361" s="72">
        <v>1</v>
      </c>
      <c r="J361" s="72">
        <v>204311438</v>
      </c>
      <c r="K361" s="72">
        <v>406.6</v>
      </c>
      <c r="L361" s="72">
        <v>2712835</v>
      </c>
      <c r="M361" s="72">
        <v>67821</v>
      </c>
      <c r="N361" s="72">
        <v>2.5000000000000001E-2</v>
      </c>
      <c r="O361" s="72">
        <v>0.33195000000000002</v>
      </c>
    </row>
    <row r="362" spans="1:15" x14ac:dyDescent="0.2">
      <c r="A362" t="str">
        <f t="shared" si="5"/>
        <v>2019_846</v>
      </c>
      <c r="C362" s="71">
        <v>360</v>
      </c>
      <c r="D362" s="72">
        <v>846</v>
      </c>
      <c r="E362" s="72">
        <v>846</v>
      </c>
      <c r="F362" s="72" t="s">
        <v>42</v>
      </c>
      <c r="G362" s="72">
        <v>2019</v>
      </c>
      <c r="H362" s="72">
        <v>0</v>
      </c>
      <c r="I362" s="72">
        <v>1</v>
      </c>
      <c r="J362" s="72">
        <v>222131179</v>
      </c>
      <c r="K362" s="72">
        <v>563.1</v>
      </c>
      <c r="L362" s="72">
        <v>3760945</v>
      </c>
      <c r="M362" s="72">
        <v>120350</v>
      </c>
      <c r="N362" s="72">
        <v>3.2000000000000001E-2</v>
      </c>
      <c r="O362" s="72">
        <v>0.54179999999999995</v>
      </c>
    </row>
    <row r="363" spans="1:15" x14ac:dyDescent="0.2">
      <c r="A363" t="str">
        <f t="shared" si="5"/>
        <v>2019_882</v>
      </c>
      <c r="C363" s="71">
        <v>361</v>
      </c>
      <c r="D363" s="72">
        <v>882</v>
      </c>
      <c r="E363" s="72">
        <v>882</v>
      </c>
      <c r="F363" s="72" t="s">
        <v>44</v>
      </c>
      <c r="G363" s="72">
        <v>2019</v>
      </c>
      <c r="H363" s="72">
        <v>0</v>
      </c>
      <c r="I363" s="72">
        <v>1</v>
      </c>
      <c r="J363" s="72">
        <v>938612720</v>
      </c>
      <c r="K363" s="72">
        <v>4263.3</v>
      </c>
      <c r="L363" s="72">
        <v>28410631</v>
      </c>
      <c r="M363" s="72">
        <v>937551</v>
      </c>
      <c r="N363" s="72">
        <v>3.3000000000000002E-2</v>
      </c>
      <c r="O363" s="72">
        <v>0.99887000000000004</v>
      </c>
    </row>
    <row r="364" spans="1:15" x14ac:dyDescent="0.2">
      <c r="A364" t="str">
        <f t="shared" si="5"/>
        <v>2019_916</v>
      </c>
      <c r="C364" s="71">
        <v>362</v>
      </c>
      <c r="D364" s="72">
        <v>916</v>
      </c>
      <c r="E364" s="72">
        <v>916</v>
      </c>
      <c r="F364" s="72" t="s">
        <v>3</v>
      </c>
      <c r="G364" s="72">
        <v>2019</v>
      </c>
      <c r="H364" s="72">
        <v>0</v>
      </c>
      <c r="I364" s="72">
        <v>1</v>
      </c>
      <c r="J364" s="72">
        <v>141917007</v>
      </c>
      <c r="K364" s="72">
        <v>256.8</v>
      </c>
      <c r="L364" s="72">
        <v>1754971</v>
      </c>
      <c r="M364" s="72">
        <v>52675</v>
      </c>
      <c r="N364" s="72">
        <v>3.0015E-2</v>
      </c>
      <c r="O364" s="72">
        <v>0.37117</v>
      </c>
    </row>
    <row r="365" spans="1:15" x14ac:dyDescent="0.2">
      <c r="A365" t="str">
        <f t="shared" si="5"/>
        <v>2019_914</v>
      </c>
      <c r="C365" s="71">
        <v>363</v>
      </c>
      <c r="D365" s="72">
        <v>914</v>
      </c>
      <c r="E365" s="72">
        <v>914</v>
      </c>
      <c r="F365" s="72" t="s">
        <v>45</v>
      </c>
      <c r="G365" s="72">
        <v>2019</v>
      </c>
      <c r="H365" s="72">
        <v>0</v>
      </c>
      <c r="I365" s="72">
        <v>1</v>
      </c>
      <c r="J365" s="72">
        <v>381035546</v>
      </c>
      <c r="K365" s="72">
        <v>496.9</v>
      </c>
      <c r="L365" s="72">
        <v>3336187</v>
      </c>
      <c r="M365" s="72">
        <v>79524</v>
      </c>
      <c r="N365" s="72">
        <v>2.3837000000000001E-2</v>
      </c>
      <c r="O365" s="72">
        <v>0.2087</v>
      </c>
    </row>
    <row r="366" spans="1:15" x14ac:dyDescent="0.2">
      <c r="A366" t="str">
        <f t="shared" si="5"/>
        <v>2019_918</v>
      </c>
      <c r="C366" s="71">
        <v>364</v>
      </c>
      <c r="D366" s="72">
        <v>918</v>
      </c>
      <c r="E366" s="72">
        <v>918</v>
      </c>
      <c r="F366" s="72" t="s">
        <v>46</v>
      </c>
      <c r="G366" s="72">
        <v>2019</v>
      </c>
      <c r="H366" s="72">
        <v>0</v>
      </c>
      <c r="I366" s="72">
        <v>1</v>
      </c>
      <c r="J366" s="72">
        <v>181154855</v>
      </c>
      <c r="K366" s="72">
        <v>437.3</v>
      </c>
      <c r="L366" s="72">
        <v>2939968</v>
      </c>
      <c r="M366" s="72">
        <v>50083</v>
      </c>
      <c r="N366" s="72">
        <v>1.7035000000000002E-2</v>
      </c>
      <c r="O366" s="72">
        <v>0.27646999999999999</v>
      </c>
    </row>
    <row r="367" spans="1:15" x14ac:dyDescent="0.2">
      <c r="A367" t="str">
        <f t="shared" si="5"/>
        <v>2019_936</v>
      </c>
      <c r="C367" s="71">
        <v>365</v>
      </c>
      <c r="D367" s="72">
        <v>936</v>
      </c>
      <c r="E367" s="72">
        <v>936</v>
      </c>
      <c r="F367" s="72" t="s">
        <v>47</v>
      </c>
      <c r="G367" s="72">
        <v>2019</v>
      </c>
      <c r="H367" s="72">
        <v>0</v>
      </c>
      <c r="I367" s="72">
        <v>1</v>
      </c>
      <c r="J367" s="72">
        <v>317865471</v>
      </c>
      <c r="K367" s="72">
        <v>839.3</v>
      </c>
      <c r="L367" s="72">
        <v>5593095</v>
      </c>
      <c r="M367" s="72">
        <v>139827</v>
      </c>
      <c r="N367" s="72">
        <v>2.5000000000000001E-2</v>
      </c>
      <c r="O367" s="72">
        <v>0.43989</v>
      </c>
    </row>
    <row r="368" spans="1:15" x14ac:dyDescent="0.2">
      <c r="A368" t="str">
        <f t="shared" si="5"/>
        <v>2019_977</v>
      </c>
      <c r="C368" s="71">
        <v>366</v>
      </c>
      <c r="D368" s="72">
        <v>977</v>
      </c>
      <c r="E368" s="72">
        <v>977</v>
      </c>
      <c r="F368" s="72" t="s">
        <v>48</v>
      </c>
      <c r="G368" s="72">
        <v>2019</v>
      </c>
      <c r="H368" s="72">
        <v>0</v>
      </c>
      <c r="I368" s="72">
        <v>1</v>
      </c>
      <c r="J368" s="72">
        <v>152719772</v>
      </c>
      <c r="K368" s="72">
        <v>573.70000000000005</v>
      </c>
      <c r="L368" s="72">
        <v>3823137</v>
      </c>
      <c r="M368" s="72">
        <v>145279</v>
      </c>
      <c r="N368" s="72">
        <v>3.7999999999999999E-2</v>
      </c>
      <c r="O368" s="72">
        <v>0.95128000000000001</v>
      </c>
    </row>
    <row r="369" spans="1:15" x14ac:dyDescent="0.2">
      <c r="A369" t="str">
        <f t="shared" si="5"/>
        <v>2019_981</v>
      </c>
      <c r="C369" s="71">
        <v>367</v>
      </c>
      <c r="D369" s="72">
        <v>981</v>
      </c>
      <c r="E369" s="72">
        <v>981</v>
      </c>
      <c r="F369" s="72" t="s">
        <v>49</v>
      </c>
      <c r="G369" s="72">
        <v>2019</v>
      </c>
      <c r="H369" s="72">
        <v>0</v>
      </c>
      <c r="I369" s="72">
        <v>1</v>
      </c>
      <c r="J369" s="72">
        <v>346945754</v>
      </c>
      <c r="K369" s="72">
        <v>1943.7</v>
      </c>
      <c r="L369" s="72">
        <v>12952817</v>
      </c>
      <c r="M369" s="72">
        <v>263431</v>
      </c>
      <c r="N369" s="72">
        <v>2.0337999999999998E-2</v>
      </c>
      <c r="O369" s="72">
        <v>0.75929000000000002</v>
      </c>
    </row>
    <row r="370" spans="1:15" x14ac:dyDescent="0.2">
      <c r="A370" t="str">
        <f t="shared" si="5"/>
        <v>2019_999</v>
      </c>
      <c r="C370" s="71">
        <v>368</v>
      </c>
      <c r="D370" s="72">
        <v>999</v>
      </c>
      <c r="E370" s="72">
        <v>999</v>
      </c>
      <c r="F370" s="72" t="s">
        <v>50</v>
      </c>
      <c r="G370" s="72">
        <v>2019</v>
      </c>
      <c r="H370" s="72">
        <v>0</v>
      </c>
      <c r="I370" s="72">
        <v>1</v>
      </c>
      <c r="J370" s="72">
        <v>968040141</v>
      </c>
      <c r="K370" s="72">
        <v>1701.1</v>
      </c>
      <c r="L370" s="72">
        <v>11336130</v>
      </c>
      <c r="M370" s="72">
        <v>412296</v>
      </c>
      <c r="N370" s="72">
        <v>3.637E-2</v>
      </c>
      <c r="O370" s="72">
        <v>0.42591000000000001</v>
      </c>
    </row>
    <row r="371" spans="1:15" x14ac:dyDescent="0.2">
      <c r="A371" t="str">
        <f t="shared" si="5"/>
        <v>2019_1044</v>
      </c>
      <c r="C371" s="71">
        <v>369</v>
      </c>
      <c r="D371" s="72">
        <v>1044</v>
      </c>
      <c r="E371" s="72">
        <v>1044</v>
      </c>
      <c r="F371" s="72" t="s">
        <v>51</v>
      </c>
      <c r="G371" s="72">
        <v>2019</v>
      </c>
      <c r="H371" s="72">
        <v>0</v>
      </c>
      <c r="I371" s="72">
        <v>1</v>
      </c>
      <c r="J371" s="72">
        <v>1952212278</v>
      </c>
      <c r="K371" s="72">
        <v>5127.5</v>
      </c>
      <c r="L371" s="72">
        <v>34205553</v>
      </c>
      <c r="M371" s="72">
        <v>855139</v>
      </c>
      <c r="N371" s="72">
        <v>2.5000000000000001E-2</v>
      </c>
      <c r="O371" s="72">
        <v>0.43803999999999998</v>
      </c>
    </row>
    <row r="372" spans="1:15" x14ac:dyDescent="0.2">
      <c r="A372" t="str">
        <f t="shared" si="5"/>
        <v>2019_1053</v>
      </c>
      <c r="C372" s="71">
        <v>370</v>
      </c>
      <c r="D372" s="72">
        <v>1053</v>
      </c>
      <c r="E372" s="72">
        <v>1053</v>
      </c>
      <c r="F372" s="72" t="s">
        <v>52</v>
      </c>
      <c r="G372" s="72">
        <v>2019</v>
      </c>
      <c r="H372" s="72">
        <v>0</v>
      </c>
      <c r="I372" s="72">
        <v>1</v>
      </c>
      <c r="J372" s="72">
        <v>5538432184</v>
      </c>
      <c r="K372" s="72">
        <v>17129.400000000001</v>
      </c>
      <c r="L372" s="72">
        <v>114150322</v>
      </c>
      <c r="M372" s="72">
        <v>5707516</v>
      </c>
      <c r="N372" s="72">
        <v>0.05</v>
      </c>
      <c r="O372" s="72">
        <v>1.0305299999999999</v>
      </c>
    </row>
    <row r="373" spans="1:15" x14ac:dyDescent="0.2">
      <c r="A373" t="str">
        <f t="shared" si="5"/>
        <v>2019_1062</v>
      </c>
      <c r="C373" s="71">
        <v>371</v>
      </c>
      <c r="D373" s="72">
        <v>1062</v>
      </c>
      <c r="E373" s="72">
        <v>1062</v>
      </c>
      <c r="F373" s="72" t="s">
        <v>53</v>
      </c>
      <c r="G373" s="72">
        <v>2019</v>
      </c>
      <c r="H373" s="72">
        <v>0</v>
      </c>
      <c r="I373" s="72">
        <v>1</v>
      </c>
      <c r="J373" s="72">
        <v>288371539</v>
      </c>
      <c r="K373" s="72">
        <v>1356.3</v>
      </c>
      <c r="L373" s="72">
        <v>9038383</v>
      </c>
      <c r="M373" s="72">
        <v>225960</v>
      </c>
      <c r="N373" s="72">
        <v>2.5000000000000001E-2</v>
      </c>
      <c r="O373" s="72">
        <v>0.78356999999999999</v>
      </c>
    </row>
    <row r="374" spans="1:15" x14ac:dyDescent="0.2">
      <c r="A374" t="str">
        <f t="shared" si="5"/>
        <v>2019_1071</v>
      </c>
      <c r="C374" s="71">
        <v>372</v>
      </c>
      <c r="D374" s="72">
        <v>1071</v>
      </c>
      <c r="E374" s="72">
        <v>1071</v>
      </c>
      <c r="F374" s="72" t="s">
        <v>54</v>
      </c>
      <c r="G374" s="72">
        <v>2019</v>
      </c>
      <c r="H374" s="72">
        <v>0</v>
      </c>
      <c r="I374" s="72">
        <v>1</v>
      </c>
      <c r="J374" s="72">
        <v>252966482</v>
      </c>
      <c r="K374" s="72">
        <v>1376.4</v>
      </c>
      <c r="L374" s="72">
        <v>9253537</v>
      </c>
      <c r="M374" s="72">
        <v>424237</v>
      </c>
      <c r="N374" s="72">
        <v>4.5845999999999998E-2</v>
      </c>
      <c r="O374" s="72">
        <v>1.6770499999999999</v>
      </c>
    </row>
    <row r="375" spans="1:15" x14ac:dyDescent="0.2">
      <c r="A375" t="str">
        <f t="shared" si="5"/>
        <v>2019_1089</v>
      </c>
      <c r="C375" s="71">
        <v>373</v>
      </c>
      <c r="D375" s="72">
        <v>1089</v>
      </c>
      <c r="E375" s="72">
        <v>1089</v>
      </c>
      <c r="F375" s="72" t="s">
        <v>57</v>
      </c>
      <c r="G375" s="72">
        <v>2019</v>
      </c>
      <c r="H375" s="72">
        <v>0</v>
      </c>
      <c r="I375" s="72">
        <v>1</v>
      </c>
      <c r="J375" s="72">
        <v>138768406</v>
      </c>
      <c r="K375" s="72">
        <v>473.6</v>
      </c>
      <c r="L375" s="72">
        <v>3184960</v>
      </c>
      <c r="M375" s="72">
        <v>69101</v>
      </c>
      <c r="N375" s="72">
        <v>2.1696E-2</v>
      </c>
      <c r="O375" s="72">
        <v>0.49796000000000001</v>
      </c>
    </row>
    <row r="376" spans="1:15" x14ac:dyDescent="0.2">
      <c r="A376" t="str">
        <f t="shared" si="5"/>
        <v>2019_1080</v>
      </c>
      <c r="C376" s="71">
        <v>374</v>
      </c>
      <c r="D376" s="72">
        <v>1080</v>
      </c>
      <c r="E376" s="72">
        <v>1080</v>
      </c>
      <c r="F376" s="72" t="s">
        <v>746</v>
      </c>
      <c r="G376" s="72">
        <v>2019</v>
      </c>
      <c r="H376" s="72">
        <v>0</v>
      </c>
      <c r="I376" s="72">
        <v>1</v>
      </c>
      <c r="J376" s="72">
        <v>194728970</v>
      </c>
      <c r="K376" s="72">
        <v>418.6</v>
      </c>
      <c r="L376" s="72">
        <v>2789550</v>
      </c>
      <c r="M376" s="72">
        <v>51153</v>
      </c>
      <c r="N376" s="72">
        <v>1.8336999999999999E-2</v>
      </c>
      <c r="O376" s="72">
        <v>0.26268999999999998</v>
      </c>
    </row>
    <row r="377" spans="1:15" x14ac:dyDescent="0.2">
      <c r="A377" t="str">
        <f t="shared" si="5"/>
        <v>2019_1082</v>
      </c>
      <c r="C377" s="71">
        <v>375</v>
      </c>
      <c r="D377" s="72">
        <v>1082</v>
      </c>
      <c r="E377" s="72">
        <v>1082</v>
      </c>
      <c r="F377" s="72" t="s">
        <v>737</v>
      </c>
      <c r="G377" s="72">
        <v>2019</v>
      </c>
      <c r="H377" s="72">
        <v>0</v>
      </c>
      <c r="I377" s="72">
        <v>1</v>
      </c>
      <c r="J377" s="72">
        <v>511416071</v>
      </c>
      <c r="K377" s="72">
        <v>1462.7</v>
      </c>
      <c r="L377" s="72">
        <v>9747433</v>
      </c>
      <c r="M377" s="72">
        <v>208171</v>
      </c>
      <c r="N377" s="72">
        <v>2.1356E-2</v>
      </c>
      <c r="O377" s="72">
        <v>0.40705000000000002</v>
      </c>
    </row>
    <row r="378" spans="1:15" x14ac:dyDescent="0.2">
      <c r="A378" t="str">
        <f t="shared" si="5"/>
        <v>2019_1093</v>
      </c>
      <c r="C378" s="71">
        <v>376</v>
      </c>
      <c r="D378" s="72">
        <v>1093</v>
      </c>
      <c r="E378" s="72">
        <v>1093</v>
      </c>
      <c r="F378" s="72" t="s">
        <v>58</v>
      </c>
      <c r="G378" s="72">
        <v>2019</v>
      </c>
      <c r="H378" s="72">
        <v>0</v>
      </c>
      <c r="I378" s="72">
        <v>1</v>
      </c>
      <c r="J378" s="72">
        <v>144352530</v>
      </c>
      <c r="K378" s="72">
        <v>616.70000000000005</v>
      </c>
      <c r="L378" s="72">
        <v>4109689</v>
      </c>
      <c r="M378" s="72">
        <v>77242</v>
      </c>
      <c r="N378" s="72">
        <v>1.8794999999999999E-2</v>
      </c>
      <c r="O378" s="72">
        <v>0.53508999999999995</v>
      </c>
    </row>
    <row r="379" spans="1:15" x14ac:dyDescent="0.2">
      <c r="A379" t="str">
        <f t="shared" si="5"/>
        <v>2019_1079</v>
      </c>
      <c r="C379" s="71">
        <v>377</v>
      </c>
      <c r="D379" s="72">
        <v>1079</v>
      </c>
      <c r="E379" s="72">
        <v>1079</v>
      </c>
      <c r="F379" s="72" t="s">
        <v>55</v>
      </c>
      <c r="G379" s="72">
        <v>2019</v>
      </c>
      <c r="H379" s="72">
        <v>0</v>
      </c>
      <c r="I379" s="72">
        <v>1</v>
      </c>
      <c r="J379" s="72">
        <v>262186820</v>
      </c>
      <c r="K379" s="72">
        <v>766.7</v>
      </c>
      <c r="L379" s="72">
        <v>5109289</v>
      </c>
      <c r="M379" s="72">
        <v>127732</v>
      </c>
      <c r="N379" s="72">
        <v>2.5000000000000001E-2</v>
      </c>
      <c r="O379" s="72">
        <v>0.48718</v>
      </c>
    </row>
    <row r="380" spans="1:15" x14ac:dyDescent="0.2">
      <c r="A380" t="str">
        <f t="shared" si="5"/>
        <v>2019_1095</v>
      </c>
      <c r="C380" s="71">
        <v>378</v>
      </c>
      <c r="D380" s="72">
        <v>1095</v>
      </c>
      <c r="E380" s="72">
        <v>1095</v>
      </c>
      <c r="F380" s="72" t="s">
        <v>59</v>
      </c>
      <c r="G380" s="72">
        <v>2019</v>
      </c>
      <c r="H380" s="72">
        <v>0</v>
      </c>
      <c r="I380" s="72">
        <v>1</v>
      </c>
      <c r="J380" s="72">
        <v>283432095</v>
      </c>
      <c r="K380" s="72">
        <v>761.2</v>
      </c>
      <c r="L380" s="72">
        <v>5072637</v>
      </c>
      <c r="M380" s="72">
        <v>233341</v>
      </c>
      <c r="N380" s="72">
        <v>4.5999999999999999E-2</v>
      </c>
      <c r="O380" s="72">
        <v>0.82326999999999995</v>
      </c>
    </row>
    <row r="381" spans="1:15" x14ac:dyDescent="0.2">
      <c r="A381" t="str">
        <f t="shared" si="5"/>
        <v>2019_4772</v>
      </c>
      <c r="C381" s="71">
        <v>379</v>
      </c>
      <c r="D381" s="72">
        <v>4772</v>
      </c>
      <c r="E381" s="72">
        <v>4772</v>
      </c>
      <c r="F381" s="72" t="s">
        <v>205</v>
      </c>
      <c r="G381" s="72">
        <v>2019</v>
      </c>
      <c r="H381" s="72">
        <v>0</v>
      </c>
      <c r="I381" s="72">
        <v>1</v>
      </c>
      <c r="J381" s="72">
        <v>360047155</v>
      </c>
      <c r="K381" s="72">
        <v>815</v>
      </c>
      <c r="L381" s="72">
        <v>5452350</v>
      </c>
      <c r="M381" s="72">
        <v>136309</v>
      </c>
      <c r="N381" s="72">
        <v>2.5000000000000001E-2</v>
      </c>
      <c r="O381" s="72">
        <v>0.37858999999999998</v>
      </c>
    </row>
    <row r="382" spans="1:15" x14ac:dyDescent="0.2">
      <c r="A382" t="str">
        <f t="shared" si="5"/>
        <v>2019_1107</v>
      </c>
      <c r="C382" s="71">
        <v>380</v>
      </c>
      <c r="D382" s="72">
        <v>1107</v>
      </c>
      <c r="E382" s="72">
        <v>1107</v>
      </c>
      <c r="F382" s="72" t="s">
        <v>60</v>
      </c>
      <c r="G382" s="72">
        <v>2019</v>
      </c>
      <c r="H382" s="72">
        <v>0</v>
      </c>
      <c r="I382" s="72">
        <v>1</v>
      </c>
      <c r="J382" s="72">
        <v>313544957</v>
      </c>
      <c r="K382" s="72">
        <v>1240.5</v>
      </c>
      <c r="L382" s="72">
        <v>8266692</v>
      </c>
      <c r="M382" s="72">
        <v>223201</v>
      </c>
      <c r="N382" s="72">
        <v>2.7E-2</v>
      </c>
      <c r="O382" s="72">
        <v>0.71186000000000005</v>
      </c>
    </row>
    <row r="383" spans="1:15" x14ac:dyDescent="0.2">
      <c r="A383" t="str">
        <f t="shared" si="5"/>
        <v>2019_1116</v>
      </c>
      <c r="C383" s="71">
        <v>381</v>
      </c>
      <c r="D383" s="72">
        <v>1116</v>
      </c>
      <c r="E383" s="72">
        <v>1116</v>
      </c>
      <c r="F383" s="72" t="s">
        <v>61</v>
      </c>
      <c r="G383" s="72">
        <v>2019</v>
      </c>
      <c r="H383" s="72">
        <v>0</v>
      </c>
      <c r="I383" s="72">
        <v>1</v>
      </c>
      <c r="J383" s="72">
        <v>537211693</v>
      </c>
      <c r="K383" s="72">
        <v>1501.7</v>
      </c>
      <c r="L383" s="72">
        <v>10097431</v>
      </c>
      <c r="M383" s="72">
        <v>434055</v>
      </c>
      <c r="N383" s="72">
        <v>4.2986999999999997E-2</v>
      </c>
      <c r="O383" s="72">
        <v>0.80798000000000003</v>
      </c>
    </row>
    <row r="384" spans="1:15" x14ac:dyDescent="0.2">
      <c r="A384" t="str">
        <f t="shared" si="5"/>
        <v>2019_1134</v>
      </c>
      <c r="C384" s="71">
        <v>382</v>
      </c>
      <c r="D384" s="72">
        <v>1134</v>
      </c>
      <c r="E384" s="72">
        <v>1134</v>
      </c>
      <c r="F384" s="72" t="s">
        <v>62</v>
      </c>
      <c r="G384" s="72">
        <v>2019</v>
      </c>
      <c r="H384" s="72">
        <v>0</v>
      </c>
      <c r="I384" s="72">
        <v>1</v>
      </c>
      <c r="J384" s="72">
        <v>163480937</v>
      </c>
      <c r="K384" s="72">
        <v>259.10000000000002</v>
      </c>
      <c r="L384" s="72">
        <v>1731047</v>
      </c>
      <c r="M384" s="72">
        <v>33904</v>
      </c>
      <c r="N384" s="72">
        <v>1.9585999999999999E-2</v>
      </c>
      <c r="O384" s="72">
        <v>0.20738999999999999</v>
      </c>
    </row>
    <row r="385" spans="1:15" x14ac:dyDescent="0.2">
      <c r="A385" t="str">
        <f t="shared" si="5"/>
        <v>2019_1152</v>
      </c>
      <c r="C385" s="71">
        <v>383</v>
      </c>
      <c r="D385" s="72">
        <v>1152</v>
      </c>
      <c r="E385" s="72">
        <v>1152</v>
      </c>
      <c r="F385" s="72" t="s">
        <v>63</v>
      </c>
      <c r="G385" s="72">
        <v>2019</v>
      </c>
      <c r="H385" s="72">
        <v>0</v>
      </c>
      <c r="I385" s="72">
        <v>1</v>
      </c>
      <c r="J385" s="72">
        <v>278821395</v>
      </c>
      <c r="K385" s="72">
        <v>973.5</v>
      </c>
      <c r="L385" s="72">
        <v>6537053</v>
      </c>
      <c r="M385" s="72">
        <v>163426</v>
      </c>
      <c r="N385" s="72">
        <v>2.5000000000000001E-2</v>
      </c>
      <c r="O385" s="72">
        <v>0.58613000000000004</v>
      </c>
    </row>
    <row r="386" spans="1:15" x14ac:dyDescent="0.2">
      <c r="A386" t="str">
        <f t="shared" si="5"/>
        <v>2019_1197</v>
      </c>
      <c r="C386" s="71">
        <v>384</v>
      </c>
      <c r="D386" s="72">
        <v>1197</v>
      </c>
      <c r="E386" s="72">
        <v>1197</v>
      </c>
      <c r="F386" s="72" t="s">
        <v>64</v>
      </c>
      <c r="G386" s="72">
        <v>2019</v>
      </c>
      <c r="H386" s="72">
        <v>0</v>
      </c>
      <c r="I386" s="72">
        <v>1</v>
      </c>
      <c r="J386" s="72">
        <v>299631419</v>
      </c>
      <c r="K386" s="72">
        <v>979.4</v>
      </c>
      <c r="L386" s="72">
        <v>6526722</v>
      </c>
      <c r="M386" s="72">
        <v>112296</v>
      </c>
      <c r="N386" s="72">
        <v>1.7205999999999999E-2</v>
      </c>
      <c r="O386" s="72">
        <v>0.37478</v>
      </c>
    </row>
    <row r="387" spans="1:15" x14ac:dyDescent="0.2">
      <c r="A387" t="str">
        <f t="shared" si="5"/>
        <v>2019_1206</v>
      </c>
      <c r="C387" s="71">
        <v>385</v>
      </c>
      <c r="D387" s="72">
        <v>1206</v>
      </c>
      <c r="E387" s="72">
        <v>1206</v>
      </c>
      <c r="F387" s="72" t="s">
        <v>680</v>
      </c>
      <c r="G387" s="72">
        <v>2019</v>
      </c>
      <c r="H387" s="72">
        <v>0</v>
      </c>
      <c r="I387" s="72">
        <v>1</v>
      </c>
      <c r="J387" s="72">
        <v>481430003</v>
      </c>
      <c r="K387" s="72">
        <v>943.6</v>
      </c>
      <c r="L387" s="72">
        <v>6321176</v>
      </c>
      <c r="M387" s="72">
        <v>244409</v>
      </c>
      <c r="N387" s="72">
        <v>3.8664999999999998E-2</v>
      </c>
      <c r="O387" s="72">
        <v>0.50766999999999995</v>
      </c>
    </row>
    <row r="388" spans="1:15" x14ac:dyDescent="0.2">
      <c r="A388" t="str">
        <f t="shared" ref="A388:A451" si="6">CONCATENATE(G388,"_",D388)</f>
        <v>2019_1211</v>
      </c>
      <c r="C388" s="71">
        <v>386</v>
      </c>
      <c r="D388" s="72">
        <v>1211</v>
      </c>
      <c r="E388" s="72">
        <v>1211</v>
      </c>
      <c r="F388" s="72" t="s">
        <v>65</v>
      </c>
      <c r="G388" s="72">
        <v>2019</v>
      </c>
      <c r="H388" s="72">
        <v>0</v>
      </c>
      <c r="I388" s="72">
        <v>1</v>
      </c>
      <c r="J388" s="72">
        <v>348567407</v>
      </c>
      <c r="K388" s="72">
        <v>1459.6</v>
      </c>
      <c r="L388" s="72">
        <v>9726774</v>
      </c>
      <c r="M388" s="72">
        <v>0</v>
      </c>
      <c r="N388" s="72">
        <v>0</v>
      </c>
      <c r="O388" s="72">
        <v>0</v>
      </c>
    </row>
    <row r="389" spans="1:15" x14ac:dyDescent="0.2">
      <c r="A389" t="str">
        <f t="shared" si="6"/>
        <v>2019_1215</v>
      </c>
      <c r="C389" s="71">
        <v>387</v>
      </c>
      <c r="D389" s="72">
        <v>1215</v>
      </c>
      <c r="E389" s="72">
        <v>1215</v>
      </c>
      <c r="F389" s="72" t="s">
        <v>66</v>
      </c>
      <c r="G389" s="72">
        <v>2019</v>
      </c>
      <c r="H389" s="72">
        <v>0</v>
      </c>
      <c r="I389" s="72">
        <v>1</v>
      </c>
      <c r="J389" s="72">
        <v>98395300</v>
      </c>
      <c r="K389" s="72">
        <v>315</v>
      </c>
      <c r="L389" s="72">
        <v>2099160</v>
      </c>
      <c r="M389" s="72">
        <v>16774</v>
      </c>
      <c r="N389" s="72">
        <v>7.9909999999999998E-3</v>
      </c>
      <c r="O389" s="72">
        <v>0.17047999999999999</v>
      </c>
    </row>
    <row r="390" spans="1:15" x14ac:dyDescent="0.2">
      <c r="A390" t="str">
        <f t="shared" si="6"/>
        <v>2019_1218</v>
      </c>
      <c r="C390" s="71">
        <v>388</v>
      </c>
      <c r="D390" s="72">
        <v>1218</v>
      </c>
      <c r="E390" s="72">
        <v>1218</v>
      </c>
      <c r="F390" s="72" t="s">
        <v>67</v>
      </c>
      <c r="G390" s="72">
        <v>2019</v>
      </c>
      <c r="H390" s="72">
        <v>0</v>
      </c>
      <c r="I390" s="72">
        <v>1</v>
      </c>
      <c r="J390" s="72">
        <v>267750906</v>
      </c>
      <c r="K390" s="72">
        <v>332</v>
      </c>
      <c r="L390" s="72">
        <v>2254944</v>
      </c>
      <c r="M390" s="72">
        <v>85155</v>
      </c>
      <c r="N390" s="72">
        <v>3.7763999999999999E-2</v>
      </c>
      <c r="O390" s="72">
        <v>0.31803999999999999</v>
      </c>
    </row>
    <row r="391" spans="1:15" x14ac:dyDescent="0.2">
      <c r="A391" t="str">
        <f t="shared" si="6"/>
        <v>2019_2763</v>
      </c>
      <c r="C391" s="71">
        <v>389</v>
      </c>
      <c r="D391" s="72">
        <v>2763</v>
      </c>
      <c r="E391" s="72">
        <v>2763</v>
      </c>
      <c r="F391" s="72" t="s">
        <v>130</v>
      </c>
      <c r="G391" s="72">
        <v>2019</v>
      </c>
      <c r="H391" s="72">
        <v>0</v>
      </c>
      <c r="I391" s="72">
        <v>1</v>
      </c>
      <c r="J391" s="72">
        <v>353113747</v>
      </c>
      <c r="K391" s="72">
        <v>571.4</v>
      </c>
      <c r="L391" s="72">
        <v>3860378</v>
      </c>
      <c r="M391" s="72">
        <v>146672</v>
      </c>
      <c r="N391" s="72">
        <v>3.7994E-2</v>
      </c>
      <c r="O391" s="72">
        <v>0.41537000000000002</v>
      </c>
    </row>
    <row r="392" spans="1:15" x14ac:dyDescent="0.2">
      <c r="A392" t="str">
        <f t="shared" si="6"/>
        <v>2019_1221</v>
      </c>
      <c r="C392" s="71">
        <v>390</v>
      </c>
      <c r="D392" s="72">
        <v>1221</v>
      </c>
      <c r="E392" s="72">
        <v>1221</v>
      </c>
      <c r="F392" s="72" t="s">
        <v>747</v>
      </c>
      <c r="G392" s="72">
        <v>2019</v>
      </c>
      <c r="H392" s="72">
        <v>0</v>
      </c>
      <c r="I392" s="72">
        <v>1</v>
      </c>
      <c r="J392" s="72">
        <v>1047290771</v>
      </c>
      <c r="K392" s="72">
        <v>2191.6999999999998</v>
      </c>
      <c r="L392" s="72">
        <v>14684390</v>
      </c>
      <c r="M392" s="72">
        <v>669937</v>
      </c>
      <c r="N392" s="72">
        <v>4.5622000000000003E-2</v>
      </c>
      <c r="O392" s="72">
        <v>0.63968999999999998</v>
      </c>
    </row>
    <row r="393" spans="1:15" x14ac:dyDescent="0.2">
      <c r="A393" t="str">
        <f t="shared" si="6"/>
        <v>2019_1233</v>
      </c>
      <c r="C393" s="71">
        <v>391</v>
      </c>
      <c r="D393" s="72">
        <v>1233</v>
      </c>
      <c r="E393" s="72">
        <v>1233</v>
      </c>
      <c r="F393" s="72" t="s">
        <v>70</v>
      </c>
      <c r="G393" s="72">
        <v>2019</v>
      </c>
      <c r="H393" s="72">
        <v>0</v>
      </c>
      <c r="I393" s="72">
        <v>1</v>
      </c>
      <c r="J393" s="72">
        <v>783746751</v>
      </c>
      <c r="K393" s="72">
        <v>1233.9000000000001</v>
      </c>
      <c r="L393" s="72">
        <v>8222710</v>
      </c>
      <c r="M393" s="72">
        <v>279572</v>
      </c>
      <c r="N393" s="72">
        <v>3.4000000000000002E-2</v>
      </c>
      <c r="O393" s="72">
        <v>0.35671000000000003</v>
      </c>
    </row>
    <row r="394" spans="1:15" x14ac:dyDescent="0.2">
      <c r="A394" t="str">
        <f t="shared" si="6"/>
        <v>2019_1278</v>
      </c>
      <c r="C394" s="71">
        <v>392</v>
      </c>
      <c r="D394" s="72">
        <v>1278</v>
      </c>
      <c r="E394" s="72">
        <v>1278</v>
      </c>
      <c r="F394" s="72" t="s">
        <v>71</v>
      </c>
      <c r="G394" s="72">
        <v>2019</v>
      </c>
      <c r="H394" s="72">
        <v>0</v>
      </c>
      <c r="I394" s="72">
        <v>1</v>
      </c>
      <c r="J394" s="72">
        <v>888316326</v>
      </c>
      <c r="K394" s="72">
        <v>3723.4</v>
      </c>
      <c r="L394" s="72">
        <v>24984014</v>
      </c>
      <c r="M394" s="72">
        <v>1085509</v>
      </c>
      <c r="N394" s="72">
        <v>4.3448000000000001E-2</v>
      </c>
      <c r="O394" s="72">
        <v>1.2219800000000001</v>
      </c>
    </row>
    <row r="395" spans="1:15" x14ac:dyDescent="0.2">
      <c r="A395" t="str">
        <f t="shared" si="6"/>
        <v>2019_1332</v>
      </c>
      <c r="C395" s="71">
        <v>393</v>
      </c>
      <c r="D395" s="72">
        <v>1332</v>
      </c>
      <c r="E395" s="72">
        <v>1332</v>
      </c>
      <c r="F395" s="72" t="s">
        <v>72</v>
      </c>
      <c r="G395" s="72">
        <v>2019</v>
      </c>
      <c r="H395" s="72">
        <v>0</v>
      </c>
      <c r="I395" s="72">
        <v>1</v>
      </c>
      <c r="J395" s="72">
        <v>188508188</v>
      </c>
      <c r="K395" s="72">
        <v>736.4</v>
      </c>
      <c r="L395" s="72">
        <v>4907370</v>
      </c>
      <c r="M395" s="72">
        <v>108292</v>
      </c>
      <c r="N395" s="72">
        <v>2.2067E-2</v>
      </c>
      <c r="O395" s="72">
        <v>0.57447000000000004</v>
      </c>
    </row>
    <row r="396" spans="1:15" x14ac:dyDescent="0.2">
      <c r="A396" t="str">
        <f t="shared" si="6"/>
        <v>2019_1337</v>
      </c>
      <c r="C396" s="71">
        <v>394</v>
      </c>
      <c r="D396" s="72">
        <v>1337</v>
      </c>
      <c r="E396" s="72">
        <v>1337</v>
      </c>
      <c r="F396" s="72" t="s">
        <v>748</v>
      </c>
      <c r="G396" s="72">
        <v>2019</v>
      </c>
      <c r="H396" s="72">
        <v>0</v>
      </c>
      <c r="I396" s="72">
        <v>1</v>
      </c>
      <c r="J396" s="72">
        <v>2052243358</v>
      </c>
      <c r="K396" s="72">
        <v>5162.7</v>
      </c>
      <c r="L396" s="72">
        <v>34404233</v>
      </c>
      <c r="M396" s="72">
        <v>1582595</v>
      </c>
      <c r="N396" s="72">
        <v>4.5999999999999999E-2</v>
      </c>
      <c r="O396" s="72">
        <v>0.77115</v>
      </c>
    </row>
    <row r="397" spans="1:15" x14ac:dyDescent="0.2">
      <c r="A397" t="str">
        <f t="shared" si="6"/>
        <v>2019_1350</v>
      </c>
      <c r="C397" s="71">
        <v>395</v>
      </c>
      <c r="D397" s="72">
        <v>1350</v>
      </c>
      <c r="E397" s="72">
        <v>1350</v>
      </c>
      <c r="F397" s="72" t="s">
        <v>74</v>
      </c>
      <c r="G397" s="72">
        <v>2019</v>
      </c>
      <c r="H397" s="72">
        <v>0</v>
      </c>
      <c r="I397" s="72">
        <v>1</v>
      </c>
      <c r="J397" s="72">
        <v>153885685</v>
      </c>
      <c r="K397" s="72">
        <v>459.2</v>
      </c>
      <c r="L397" s="72">
        <v>3060109</v>
      </c>
      <c r="M397" s="72">
        <v>110164</v>
      </c>
      <c r="N397" s="72">
        <v>3.5999999999999997E-2</v>
      </c>
      <c r="O397" s="72">
        <v>0.71587999999999996</v>
      </c>
    </row>
    <row r="398" spans="1:15" x14ac:dyDescent="0.2">
      <c r="A398" t="str">
        <f t="shared" si="6"/>
        <v>2019_1359</v>
      </c>
      <c r="C398" s="71">
        <v>396</v>
      </c>
      <c r="D398" s="72">
        <v>1359</v>
      </c>
      <c r="E398" s="72">
        <v>1359</v>
      </c>
      <c r="F398" s="72" t="s">
        <v>749</v>
      </c>
      <c r="G398" s="72">
        <v>2019</v>
      </c>
      <c r="H398" s="72">
        <v>0</v>
      </c>
      <c r="I398" s="72">
        <v>1</v>
      </c>
      <c r="J398" s="72">
        <v>252623229</v>
      </c>
      <c r="K398" s="72">
        <v>512.70000000000005</v>
      </c>
      <c r="L398" s="72">
        <v>3428425</v>
      </c>
      <c r="M398" s="72">
        <v>85711</v>
      </c>
      <c r="N398" s="72">
        <v>2.5000000000000001E-2</v>
      </c>
      <c r="O398" s="72">
        <v>0.33928000000000003</v>
      </c>
    </row>
    <row r="399" spans="1:15" x14ac:dyDescent="0.2">
      <c r="A399" t="str">
        <f t="shared" si="6"/>
        <v>2019_1368</v>
      </c>
      <c r="C399" s="71">
        <v>397</v>
      </c>
      <c r="D399" s="72">
        <v>1368</v>
      </c>
      <c r="E399" s="72">
        <v>1368</v>
      </c>
      <c r="F399" s="72" t="s">
        <v>75</v>
      </c>
      <c r="G399" s="72">
        <v>2019</v>
      </c>
      <c r="H399" s="72">
        <v>0</v>
      </c>
      <c r="I399" s="72">
        <v>1</v>
      </c>
      <c r="J399" s="72">
        <v>239537237</v>
      </c>
      <c r="K399" s="72">
        <v>786.9</v>
      </c>
      <c r="L399" s="72">
        <v>5243902</v>
      </c>
      <c r="M399" s="72">
        <v>163709</v>
      </c>
      <c r="N399" s="72">
        <v>3.1219E-2</v>
      </c>
      <c r="O399" s="72">
        <v>0.68344000000000005</v>
      </c>
    </row>
    <row r="400" spans="1:15" x14ac:dyDescent="0.2">
      <c r="A400" t="str">
        <f t="shared" si="6"/>
        <v>2019_1413</v>
      </c>
      <c r="C400" s="71">
        <v>398</v>
      </c>
      <c r="D400" s="72">
        <v>1413</v>
      </c>
      <c r="E400" s="72">
        <v>1413</v>
      </c>
      <c r="F400" s="72" t="s">
        <v>76</v>
      </c>
      <c r="G400" s="72">
        <v>2019</v>
      </c>
      <c r="H400" s="72">
        <v>0</v>
      </c>
      <c r="I400" s="72">
        <v>1</v>
      </c>
      <c r="J400" s="72">
        <v>201795130</v>
      </c>
      <c r="K400" s="72">
        <v>439</v>
      </c>
      <c r="L400" s="72">
        <v>2990029</v>
      </c>
      <c r="M400" s="72">
        <v>110631</v>
      </c>
      <c r="N400" s="72">
        <v>3.6999999999999998E-2</v>
      </c>
      <c r="O400" s="72">
        <v>0.54823</v>
      </c>
    </row>
    <row r="401" spans="1:15" x14ac:dyDescent="0.2">
      <c r="A401" t="str">
        <f t="shared" si="6"/>
        <v>2019_1431</v>
      </c>
      <c r="C401" s="71">
        <v>399</v>
      </c>
      <c r="D401" s="72">
        <v>1431</v>
      </c>
      <c r="E401" s="72">
        <v>1431</v>
      </c>
      <c r="F401" s="72" t="s">
        <v>77</v>
      </c>
      <c r="G401" s="72">
        <v>2019</v>
      </c>
      <c r="H401" s="72">
        <v>0</v>
      </c>
      <c r="I401" s="72">
        <v>1</v>
      </c>
      <c r="J401" s="72">
        <v>230714520</v>
      </c>
      <c r="K401" s="72">
        <v>399.2</v>
      </c>
      <c r="L401" s="72">
        <v>2679031</v>
      </c>
      <c r="M401" s="72">
        <v>120556</v>
      </c>
      <c r="N401" s="72">
        <v>4.4999999999999998E-2</v>
      </c>
      <c r="O401" s="72">
        <v>0.52253000000000005</v>
      </c>
    </row>
    <row r="402" spans="1:15" x14ac:dyDescent="0.2">
      <c r="A402" t="str">
        <f t="shared" si="6"/>
        <v>2019_1476</v>
      </c>
      <c r="C402" s="71">
        <v>400</v>
      </c>
      <c r="D402" s="72">
        <v>1476</v>
      </c>
      <c r="E402" s="72">
        <v>1476</v>
      </c>
      <c r="F402" s="72" t="s">
        <v>79</v>
      </c>
      <c r="G402" s="72">
        <v>2019</v>
      </c>
      <c r="H402" s="72">
        <v>0</v>
      </c>
      <c r="I402" s="72">
        <v>1</v>
      </c>
      <c r="J402" s="72">
        <v>2143893063</v>
      </c>
      <c r="K402" s="72">
        <v>9124.7999999999993</v>
      </c>
      <c r="L402" s="72">
        <v>61437278</v>
      </c>
      <c r="M402" s="72">
        <v>3071864</v>
      </c>
      <c r="N402" s="72">
        <v>0.05</v>
      </c>
      <c r="O402" s="72">
        <v>1.4328399999999999</v>
      </c>
    </row>
    <row r="403" spans="1:15" x14ac:dyDescent="0.2">
      <c r="A403" t="str">
        <f t="shared" si="6"/>
        <v>2019_1503</v>
      </c>
      <c r="C403" s="71">
        <v>401</v>
      </c>
      <c r="D403" s="72">
        <v>1503</v>
      </c>
      <c r="E403" s="72">
        <v>1503</v>
      </c>
      <c r="F403" s="72" t="s">
        <v>80</v>
      </c>
      <c r="G403" s="72">
        <v>2019</v>
      </c>
      <c r="H403" s="72">
        <v>0</v>
      </c>
      <c r="I403" s="72">
        <v>1</v>
      </c>
      <c r="J403" s="72">
        <v>456827713</v>
      </c>
      <c r="K403" s="72">
        <v>1471.3</v>
      </c>
      <c r="L403" s="72">
        <v>9820928</v>
      </c>
      <c r="M403" s="72">
        <v>491046</v>
      </c>
      <c r="N403" s="72">
        <v>0.05</v>
      </c>
      <c r="O403" s="72">
        <v>1.0749</v>
      </c>
    </row>
    <row r="404" spans="1:15" x14ac:dyDescent="0.2">
      <c r="A404" t="str">
        <f t="shared" si="6"/>
        <v>2019_1576</v>
      </c>
      <c r="C404" s="71">
        <v>402</v>
      </c>
      <c r="D404" s="72">
        <v>1576</v>
      </c>
      <c r="E404" s="72">
        <v>1576</v>
      </c>
      <c r="F404" s="72" t="s">
        <v>81</v>
      </c>
      <c r="G404" s="72">
        <v>2019</v>
      </c>
      <c r="H404" s="72">
        <v>0</v>
      </c>
      <c r="I404" s="72">
        <v>1</v>
      </c>
      <c r="J404" s="72">
        <v>889708657</v>
      </c>
      <c r="K404" s="72">
        <v>2820.9</v>
      </c>
      <c r="L404" s="72">
        <v>18798478</v>
      </c>
      <c r="M404" s="72">
        <v>939924</v>
      </c>
      <c r="N404" s="72">
        <v>0.05</v>
      </c>
      <c r="O404" s="72">
        <v>1.05644</v>
      </c>
    </row>
    <row r="405" spans="1:15" x14ac:dyDescent="0.2">
      <c r="A405" t="str">
        <f t="shared" si="6"/>
        <v>2019_1602</v>
      </c>
      <c r="C405" s="71">
        <v>403</v>
      </c>
      <c r="D405" s="72">
        <v>1602</v>
      </c>
      <c r="E405" s="72">
        <v>1602</v>
      </c>
      <c r="F405" s="72" t="s">
        <v>82</v>
      </c>
      <c r="G405" s="72">
        <v>2019</v>
      </c>
      <c r="H405" s="72">
        <v>0</v>
      </c>
      <c r="I405" s="72">
        <v>1</v>
      </c>
      <c r="J405" s="72">
        <v>140577341</v>
      </c>
      <c r="K405" s="72">
        <v>513.5</v>
      </c>
      <c r="L405" s="72">
        <v>3421964</v>
      </c>
      <c r="M405" s="72">
        <v>95742</v>
      </c>
      <c r="N405" s="72">
        <v>2.7979E-2</v>
      </c>
      <c r="O405" s="72">
        <v>0.68106</v>
      </c>
    </row>
    <row r="406" spans="1:15" x14ac:dyDescent="0.2">
      <c r="A406" t="str">
        <f t="shared" si="6"/>
        <v>2019_1611</v>
      </c>
      <c r="C406" s="71">
        <v>404</v>
      </c>
      <c r="D406" s="72">
        <v>1611</v>
      </c>
      <c r="E406" s="72">
        <v>1611</v>
      </c>
      <c r="F406" s="72" t="s">
        <v>83</v>
      </c>
      <c r="G406" s="72">
        <v>2019</v>
      </c>
      <c r="H406" s="72">
        <v>0</v>
      </c>
      <c r="I406" s="72">
        <v>1</v>
      </c>
      <c r="J406" s="72">
        <v>4405372504</v>
      </c>
      <c r="K406" s="72">
        <v>15233.5</v>
      </c>
      <c r="L406" s="72">
        <v>101516044</v>
      </c>
      <c r="M406" s="72">
        <v>5075802</v>
      </c>
      <c r="N406" s="72">
        <v>0.05</v>
      </c>
      <c r="O406" s="72">
        <v>1.15218</v>
      </c>
    </row>
    <row r="407" spans="1:15" x14ac:dyDescent="0.2">
      <c r="A407" t="str">
        <f t="shared" si="6"/>
        <v>2019_1619</v>
      </c>
      <c r="C407" s="71">
        <v>405</v>
      </c>
      <c r="D407" s="72">
        <v>1619</v>
      </c>
      <c r="E407" s="72">
        <v>1619</v>
      </c>
      <c r="F407" s="72" t="s">
        <v>84</v>
      </c>
      <c r="G407" s="72">
        <v>2019</v>
      </c>
      <c r="H407" s="72">
        <v>0</v>
      </c>
      <c r="I407" s="72">
        <v>1</v>
      </c>
      <c r="J407" s="72">
        <v>344189609</v>
      </c>
      <c r="K407" s="72">
        <v>1137.5999999999999</v>
      </c>
      <c r="L407" s="72">
        <v>7580966</v>
      </c>
      <c r="M407" s="72">
        <v>379048</v>
      </c>
      <c r="N407" s="72">
        <v>0.05</v>
      </c>
      <c r="O407" s="72">
        <v>1.10128</v>
      </c>
    </row>
    <row r="408" spans="1:15" x14ac:dyDescent="0.2">
      <c r="A408" t="str">
        <f t="shared" si="6"/>
        <v>2019_1638</v>
      </c>
      <c r="C408" s="71">
        <v>406</v>
      </c>
      <c r="D408" s="72">
        <v>1638</v>
      </c>
      <c r="E408" s="72">
        <v>1638</v>
      </c>
      <c r="F408" s="72" t="s">
        <v>750</v>
      </c>
      <c r="G408" s="72">
        <v>2019</v>
      </c>
      <c r="H408" s="72">
        <v>0</v>
      </c>
      <c r="I408" s="72">
        <v>2</v>
      </c>
      <c r="J408" s="72">
        <v>795823518</v>
      </c>
      <c r="K408" s="72">
        <v>1643.1</v>
      </c>
      <c r="L408" s="72">
        <v>10998290</v>
      </c>
      <c r="M408" s="72">
        <v>499248</v>
      </c>
      <c r="N408" s="72">
        <v>4.5393000000000003E-2</v>
      </c>
      <c r="O408" s="72">
        <v>0.62734000000000001</v>
      </c>
    </row>
    <row r="409" spans="1:15" x14ac:dyDescent="0.2">
      <c r="A409" t="str">
        <f t="shared" si="6"/>
        <v>2019_1675</v>
      </c>
      <c r="C409" s="71">
        <v>407</v>
      </c>
      <c r="D409" s="72">
        <v>1675</v>
      </c>
      <c r="E409" s="72">
        <v>1675</v>
      </c>
      <c r="F409" s="72" t="s">
        <v>85</v>
      </c>
      <c r="G409" s="72">
        <v>2019</v>
      </c>
      <c r="H409" s="72">
        <v>0</v>
      </c>
      <c r="I409" s="72">
        <v>1</v>
      </c>
      <c r="J409" s="72">
        <v>94292080</v>
      </c>
      <c r="K409" s="72">
        <v>197.5</v>
      </c>
      <c r="L409" s="72">
        <v>1350703</v>
      </c>
      <c r="M409" s="72">
        <v>0</v>
      </c>
      <c r="N409" s="72">
        <v>0</v>
      </c>
      <c r="O409" s="72">
        <v>0</v>
      </c>
    </row>
    <row r="410" spans="1:15" x14ac:dyDescent="0.2">
      <c r="A410" t="str">
        <f t="shared" si="6"/>
        <v>2019_1701</v>
      </c>
      <c r="C410" s="71">
        <v>408</v>
      </c>
      <c r="D410" s="72">
        <v>1701</v>
      </c>
      <c r="E410" s="72">
        <v>1701</v>
      </c>
      <c r="F410" s="72" t="s">
        <v>86</v>
      </c>
      <c r="G410" s="72">
        <v>2019</v>
      </c>
      <c r="H410" s="72">
        <v>0</v>
      </c>
      <c r="I410" s="72">
        <v>1</v>
      </c>
      <c r="J410" s="72">
        <v>412518675</v>
      </c>
      <c r="K410" s="72">
        <v>2101</v>
      </c>
      <c r="L410" s="72">
        <v>14001064</v>
      </c>
      <c r="M410" s="72">
        <v>350027</v>
      </c>
      <c r="N410" s="72">
        <v>2.5000000000000001E-2</v>
      </c>
      <c r="O410" s="72">
        <v>0.84850999999999999</v>
      </c>
    </row>
    <row r="411" spans="1:15" x14ac:dyDescent="0.2">
      <c r="A411" t="str">
        <f t="shared" si="6"/>
        <v>2019_1719</v>
      </c>
      <c r="C411" s="71">
        <v>409</v>
      </c>
      <c r="D411" s="72">
        <v>1719</v>
      </c>
      <c r="E411" s="72">
        <v>1719</v>
      </c>
      <c r="F411" s="72" t="s">
        <v>87</v>
      </c>
      <c r="G411" s="72">
        <v>2019</v>
      </c>
      <c r="H411" s="72">
        <v>0</v>
      </c>
      <c r="I411" s="72">
        <v>1</v>
      </c>
      <c r="J411" s="72">
        <v>222246622</v>
      </c>
      <c r="K411" s="72">
        <v>750</v>
      </c>
      <c r="L411" s="72">
        <v>4998000</v>
      </c>
      <c r="M411" s="72">
        <v>74896</v>
      </c>
      <c r="N411" s="72">
        <v>1.4985E-2</v>
      </c>
      <c r="O411" s="72">
        <v>0.33699000000000001</v>
      </c>
    </row>
    <row r="412" spans="1:15" x14ac:dyDescent="0.2">
      <c r="A412" t="str">
        <f t="shared" si="6"/>
        <v>2019_1737</v>
      </c>
      <c r="C412" s="71">
        <v>410</v>
      </c>
      <c r="D412" s="72">
        <v>1737</v>
      </c>
      <c r="E412" s="72">
        <v>1737</v>
      </c>
      <c r="F412" s="72" t="s">
        <v>751</v>
      </c>
      <c r="G412" s="72">
        <v>2019</v>
      </c>
      <c r="H412" s="72">
        <v>0</v>
      </c>
      <c r="I412" s="72">
        <v>1</v>
      </c>
      <c r="J412" s="72">
        <v>7410150207</v>
      </c>
      <c r="K412" s="72">
        <v>33057.4</v>
      </c>
      <c r="L412" s="72">
        <v>222542417</v>
      </c>
      <c r="M412" s="72">
        <v>11127121</v>
      </c>
      <c r="N412" s="72">
        <v>0.05</v>
      </c>
      <c r="O412" s="72">
        <v>1.5016099999999999</v>
      </c>
    </row>
    <row r="413" spans="1:15" x14ac:dyDescent="0.2">
      <c r="A413" t="str">
        <f t="shared" si="6"/>
        <v>2019_1782</v>
      </c>
      <c r="C413" s="71">
        <v>411</v>
      </c>
      <c r="D413" s="72">
        <v>1782</v>
      </c>
      <c r="E413" s="72">
        <v>1782</v>
      </c>
      <c r="F413" s="72" t="s">
        <v>89</v>
      </c>
      <c r="G413" s="72">
        <v>2019</v>
      </c>
      <c r="H413" s="72">
        <v>0</v>
      </c>
      <c r="I413" s="72">
        <v>1</v>
      </c>
      <c r="J413" s="72">
        <v>42684913</v>
      </c>
      <c r="K413" s="72">
        <v>99</v>
      </c>
      <c r="L413" s="72">
        <v>660825</v>
      </c>
      <c r="M413" s="72">
        <v>33041</v>
      </c>
      <c r="N413" s="72">
        <v>0.05</v>
      </c>
      <c r="O413" s="72">
        <v>0.77407000000000004</v>
      </c>
    </row>
    <row r="414" spans="1:15" x14ac:dyDescent="0.2">
      <c r="A414" t="str">
        <f t="shared" si="6"/>
        <v>2019_1791</v>
      </c>
      <c r="C414" s="71">
        <v>412</v>
      </c>
      <c r="D414" s="72">
        <v>1791</v>
      </c>
      <c r="E414" s="72">
        <v>1791</v>
      </c>
      <c r="F414" s="72" t="s">
        <v>90</v>
      </c>
      <c r="G414" s="72">
        <v>2019</v>
      </c>
      <c r="H414" s="72">
        <v>0</v>
      </c>
      <c r="I414" s="72">
        <v>1</v>
      </c>
      <c r="J414" s="72">
        <v>270579253</v>
      </c>
      <c r="K414" s="72">
        <v>882.2</v>
      </c>
      <c r="L414" s="72">
        <v>5878981</v>
      </c>
      <c r="M414" s="72">
        <v>146975</v>
      </c>
      <c r="N414" s="72">
        <v>2.5000000000000001E-2</v>
      </c>
      <c r="O414" s="72">
        <v>0.54318999999999995</v>
      </c>
    </row>
    <row r="415" spans="1:15" x14ac:dyDescent="0.2">
      <c r="A415" t="str">
        <f t="shared" si="6"/>
        <v>2019_1863</v>
      </c>
      <c r="C415" s="71">
        <v>413</v>
      </c>
      <c r="D415" s="72">
        <v>1863</v>
      </c>
      <c r="E415" s="72">
        <v>1863</v>
      </c>
      <c r="F415" s="72" t="s">
        <v>92</v>
      </c>
      <c r="G415" s="72">
        <v>2019</v>
      </c>
      <c r="H415" s="72">
        <v>0</v>
      </c>
      <c r="I415" s="72">
        <v>1</v>
      </c>
      <c r="J415" s="72">
        <v>3655132774</v>
      </c>
      <c r="K415" s="72">
        <v>10506.8</v>
      </c>
      <c r="L415" s="72">
        <v>70090863</v>
      </c>
      <c r="M415" s="72">
        <v>3504543</v>
      </c>
      <c r="N415" s="72">
        <v>0.05</v>
      </c>
      <c r="O415" s="72">
        <v>0.95879999999999999</v>
      </c>
    </row>
    <row r="416" spans="1:15" x14ac:dyDescent="0.2">
      <c r="A416" t="str">
        <f t="shared" si="6"/>
        <v>2019_1908</v>
      </c>
      <c r="C416" s="71">
        <v>414</v>
      </c>
      <c r="D416" s="72">
        <v>1908</v>
      </c>
      <c r="E416" s="72">
        <v>1908</v>
      </c>
      <c r="F416" s="72" t="s">
        <v>93</v>
      </c>
      <c r="G416" s="72">
        <v>2019</v>
      </c>
      <c r="H416" s="72">
        <v>0</v>
      </c>
      <c r="I416" s="72">
        <v>1</v>
      </c>
      <c r="J416" s="72">
        <v>165707056</v>
      </c>
      <c r="K416" s="72">
        <v>419.3</v>
      </c>
      <c r="L416" s="72">
        <v>2794215</v>
      </c>
      <c r="M416" s="72">
        <v>25661</v>
      </c>
      <c r="N416" s="72">
        <v>9.1839999999999995E-3</v>
      </c>
      <c r="O416" s="72">
        <v>0.15486</v>
      </c>
    </row>
    <row r="417" spans="1:15" x14ac:dyDescent="0.2">
      <c r="A417" t="str">
        <f t="shared" si="6"/>
        <v>2019_1926</v>
      </c>
      <c r="C417" s="71">
        <v>415</v>
      </c>
      <c r="D417" s="72">
        <v>1926</v>
      </c>
      <c r="E417" s="72">
        <v>1926</v>
      </c>
      <c r="F417" s="72" t="s">
        <v>95</v>
      </c>
      <c r="G417" s="72">
        <v>2019</v>
      </c>
      <c r="H417" s="72">
        <v>0</v>
      </c>
      <c r="I417" s="72">
        <v>1</v>
      </c>
      <c r="J417" s="72">
        <v>240362774</v>
      </c>
      <c r="K417" s="72">
        <v>563.1</v>
      </c>
      <c r="L417" s="72">
        <v>3778401</v>
      </c>
      <c r="M417" s="72">
        <v>122926</v>
      </c>
      <c r="N417" s="72">
        <v>3.2534E-2</v>
      </c>
      <c r="O417" s="72">
        <v>0.51141999999999999</v>
      </c>
    </row>
    <row r="418" spans="1:15" x14ac:dyDescent="0.2">
      <c r="A418" t="str">
        <f t="shared" si="6"/>
        <v>2019_1944</v>
      </c>
      <c r="C418" s="71">
        <v>416</v>
      </c>
      <c r="D418" s="72">
        <v>1944</v>
      </c>
      <c r="E418" s="72">
        <v>1944</v>
      </c>
      <c r="F418" s="72" t="s">
        <v>96</v>
      </c>
      <c r="G418" s="72">
        <v>2019</v>
      </c>
      <c r="H418" s="72">
        <v>0</v>
      </c>
      <c r="I418" s="72">
        <v>1</v>
      </c>
      <c r="J418" s="72">
        <v>270832140</v>
      </c>
      <c r="K418" s="72">
        <v>847.6</v>
      </c>
      <c r="L418" s="72">
        <v>5748423</v>
      </c>
      <c r="M418" s="72">
        <v>287421</v>
      </c>
      <c r="N418" s="72">
        <v>0.05</v>
      </c>
      <c r="O418" s="72">
        <v>1.06125</v>
      </c>
    </row>
    <row r="419" spans="1:15" x14ac:dyDescent="0.2">
      <c r="A419" t="str">
        <f t="shared" si="6"/>
        <v>2019_1953</v>
      </c>
      <c r="C419" s="71">
        <v>417</v>
      </c>
      <c r="D419" s="72">
        <v>1953</v>
      </c>
      <c r="E419" s="72">
        <v>1953</v>
      </c>
      <c r="F419" s="72" t="s">
        <v>97</v>
      </c>
      <c r="G419" s="72">
        <v>2019</v>
      </c>
      <c r="H419" s="72">
        <v>0</v>
      </c>
      <c r="I419" s="72">
        <v>1</v>
      </c>
      <c r="J419" s="72">
        <v>186858636</v>
      </c>
      <c r="K419" s="72">
        <v>575.1</v>
      </c>
      <c r="L419" s="72">
        <v>3832466</v>
      </c>
      <c r="M419" s="72">
        <v>148249</v>
      </c>
      <c r="N419" s="72">
        <v>3.8682000000000001E-2</v>
      </c>
      <c r="O419" s="72">
        <v>0.79337999999999997</v>
      </c>
    </row>
    <row r="420" spans="1:15" x14ac:dyDescent="0.2">
      <c r="A420" t="str">
        <f t="shared" si="6"/>
        <v>2019_1963</v>
      </c>
      <c r="C420" s="71">
        <v>418</v>
      </c>
      <c r="D420" s="72">
        <v>1963</v>
      </c>
      <c r="E420" s="72">
        <v>1963</v>
      </c>
      <c r="F420" s="72" t="s">
        <v>98</v>
      </c>
      <c r="G420" s="72">
        <v>2019</v>
      </c>
      <c r="H420" s="72">
        <v>0</v>
      </c>
      <c r="I420" s="72">
        <v>1</v>
      </c>
      <c r="J420" s="72">
        <v>204819156</v>
      </c>
      <c r="K420" s="72">
        <v>567.9</v>
      </c>
      <c r="L420" s="72">
        <v>3784486</v>
      </c>
      <c r="M420" s="72">
        <v>124888</v>
      </c>
      <c r="N420" s="72">
        <v>3.3000000000000002E-2</v>
      </c>
      <c r="O420" s="72">
        <v>0.60975000000000001</v>
      </c>
    </row>
    <row r="421" spans="1:15" x14ac:dyDescent="0.2">
      <c r="A421" t="str">
        <f t="shared" si="6"/>
        <v>2019_3582</v>
      </c>
      <c r="C421" s="71">
        <v>419</v>
      </c>
      <c r="D421" s="72">
        <v>3582</v>
      </c>
      <c r="E421" s="72">
        <v>1968</v>
      </c>
      <c r="F421" s="72" t="s">
        <v>160</v>
      </c>
      <c r="G421" s="72">
        <v>2019</v>
      </c>
      <c r="H421" s="72">
        <v>0</v>
      </c>
      <c r="I421" s="72">
        <v>1</v>
      </c>
      <c r="J421" s="72">
        <v>259358347</v>
      </c>
      <c r="K421" s="72">
        <v>562.29999999999995</v>
      </c>
      <c r="L421" s="72">
        <v>3794400</v>
      </c>
      <c r="M421" s="72">
        <v>134014</v>
      </c>
      <c r="N421" s="72">
        <v>3.5319000000000003E-2</v>
      </c>
      <c r="O421" s="72">
        <v>0.51671</v>
      </c>
    </row>
    <row r="422" spans="1:15" x14ac:dyDescent="0.2">
      <c r="A422" t="str">
        <f t="shared" si="6"/>
        <v>2019_3978</v>
      </c>
      <c r="C422" s="71">
        <v>420</v>
      </c>
      <c r="D422" s="72">
        <v>3978</v>
      </c>
      <c r="E422" s="72">
        <v>3978</v>
      </c>
      <c r="F422" s="72" t="s">
        <v>173</v>
      </c>
      <c r="G422" s="72">
        <v>2019</v>
      </c>
      <c r="H422" s="72">
        <v>0</v>
      </c>
      <c r="I422" s="72">
        <v>1</v>
      </c>
      <c r="J422" s="72">
        <v>316150525</v>
      </c>
      <c r="K422" s="72">
        <v>546.6</v>
      </c>
      <c r="L422" s="72">
        <v>3677525</v>
      </c>
      <c r="M422" s="72">
        <v>156310</v>
      </c>
      <c r="N422" s="72">
        <v>4.2504E-2</v>
      </c>
      <c r="O422" s="72">
        <v>0.49442000000000003</v>
      </c>
    </row>
    <row r="423" spans="1:15" x14ac:dyDescent="0.2">
      <c r="A423" t="str">
        <f t="shared" si="6"/>
        <v>2019_6741</v>
      </c>
      <c r="C423" s="71">
        <v>421</v>
      </c>
      <c r="D423" s="72">
        <v>6741</v>
      </c>
      <c r="E423" s="72">
        <v>6741</v>
      </c>
      <c r="F423" s="72" t="s">
        <v>298</v>
      </c>
      <c r="G423" s="72">
        <v>2019</v>
      </c>
      <c r="H423" s="72">
        <v>0</v>
      </c>
      <c r="I423" s="72">
        <v>1</v>
      </c>
      <c r="J423" s="72">
        <v>392859079</v>
      </c>
      <c r="K423" s="72">
        <v>845.9</v>
      </c>
      <c r="L423" s="72">
        <v>5648074</v>
      </c>
      <c r="M423" s="72">
        <v>276756</v>
      </c>
      <c r="N423" s="72">
        <v>4.9000000000000002E-2</v>
      </c>
      <c r="O423" s="72">
        <v>0.70447000000000004</v>
      </c>
    </row>
    <row r="424" spans="1:15" x14ac:dyDescent="0.2">
      <c r="A424" t="str">
        <f t="shared" si="6"/>
        <v>2019_1970</v>
      </c>
      <c r="C424" s="71">
        <v>422</v>
      </c>
      <c r="D424" s="72">
        <v>1970</v>
      </c>
      <c r="E424" s="72">
        <v>1970</v>
      </c>
      <c r="F424" s="72" t="s">
        <v>100</v>
      </c>
      <c r="G424" s="72">
        <v>2019</v>
      </c>
      <c r="H424" s="72">
        <v>0</v>
      </c>
      <c r="I424" s="72">
        <v>1</v>
      </c>
      <c r="J424" s="72">
        <v>155863419</v>
      </c>
      <c r="K424" s="72">
        <v>491.6</v>
      </c>
      <c r="L424" s="72">
        <v>3287821</v>
      </c>
      <c r="M424" s="72">
        <v>164391</v>
      </c>
      <c r="N424" s="72">
        <v>0.05</v>
      </c>
      <c r="O424" s="72">
        <v>1.05471</v>
      </c>
    </row>
    <row r="425" spans="1:15" x14ac:dyDescent="0.2">
      <c r="A425" t="str">
        <f t="shared" si="6"/>
        <v>2019_1972</v>
      </c>
      <c r="C425" s="71">
        <v>423</v>
      </c>
      <c r="D425" s="72">
        <v>1972</v>
      </c>
      <c r="E425" s="72">
        <v>1972</v>
      </c>
      <c r="F425" s="72" t="s">
        <v>101</v>
      </c>
      <c r="G425" s="72">
        <v>2019</v>
      </c>
      <c r="H425" s="72">
        <v>0</v>
      </c>
      <c r="I425" s="72">
        <v>1</v>
      </c>
      <c r="J425" s="72">
        <v>215059674</v>
      </c>
      <c r="K425" s="72">
        <v>325.10000000000002</v>
      </c>
      <c r="L425" s="72">
        <v>2166466</v>
      </c>
      <c r="M425" s="72">
        <v>88347</v>
      </c>
      <c r="N425" s="72">
        <v>4.0779000000000003E-2</v>
      </c>
      <c r="O425" s="72">
        <v>0.4108</v>
      </c>
    </row>
    <row r="426" spans="1:15" x14ac:dyDescent="0.2">
      <c r="A426" t="str">
        <f t="shared" si="6"/>
        <v>2019_1965</v>
      </c>
      <c r="C426" s="71">
        <v>424</v>
      </c>
      <c r="D426" s="72">
        <v>1965</v>
      </c>
      <c r="E426" s="72">
        <v>1965</v>
      </c>
      <c r="F426" s="72" t="s">
        <v>684</v>
      </c>
      <c r="G426" s="72">
        <v>2019</v>
      </c>
      <c r="H426" s="72">
        <v>0</v>
      </c>
      <c r="I426" s="72">
        <v>1</v>
      </c>
      <c r="J426" s="72">
        <v>256188072</v>
      </c>
      <c r="K426" s="72">
        <v>603.29999999999995</v>
      </c>
      <c r="L426" s="72">
        <v>4020391</v>
      </c>
      <c r="M426" s="72">
        <v>113539</v>
      </c>
      <c r="N426" s="72">
        <v>2.8240999999999999E-2</v>
      </c>
      <c r="O426" s="72">
        <v>0.44318999999999997</v>
      </c>
    </row>
    <row r="427" spans="1:15" x14ac:dyDescent="0.2">
      <c r="A427" t="str">
        <f t="shared" si="6"/>
        <v>2019_657</v>
      </c>
      <c r="C427" s="71">
        <v>425</v>
      </c>
      <c r="D427" s="72">
        <v>657</v>
      </c>
      <c r="E427" s="72">
        <v>657</v>
      </c>
      <c r="F427" s="72" t="s">
        <v>719</v>
      </c>
      <c r="G427" s="72">
        <v>2019</v>
      </c>
      <c r="H427" s="72">
        <v>0</v>
      </c>
      <c r="I427" s="72">
        <v>1</v>
      </c>
      <c r="J427" s="72">
        <v>477130683</v>
      </c>
      <c r="K427" s="72">
        <v>875.9</v>
      </c>
      <c r="L427" s="72">
        <v>5836998</v>
      </c>
      <c r="M427" s="72">
        <v>291850</v>
      </c>
      <c r="N427" s="72">
        <v>0.05</v>
      </c>
      <c r="O427" s="72">
        <v>0.61168</v>
      </c>
    </row>
    <row r="428" spans="1:15" x14ac:dyDescent="0.2">
      <c r="A428" t="str">
        <f t="shared" si="6"/>
        <v>2019_1989</v>
      </c>
      <c r="C428" s="71">
        <v>426</v>
      </c>
      <c r="D428" s="72">
        <v>1989</v>
      </c>
      <c r="E428" s="72">
        <v>1989</v>
      </c>
      <c r="F428" s="72" t="s">
        <v>103</v>
      </c>
      <c r="G428" s="72">
        <v>2019</v>
      </c>
      <c r="H428" s="72">
        <v>0</v>
      </c>
      <c r="I428" s="72">
        <v>1</v>
      </c>
      <c r="J428" s="72">
        <v>168562811</v>
      </c>
      <c r="K428" s="72">
        <v>414</v>
      </c>
      <c r="L428" s="72">
        <v>2758896</v>
      </c>
      <c r="M428" s="72">
        <v>48769</v>
      </c>
      <c r="N428" s="72">
        <v>1.7676999999999998E-2</v>
      </c>
      <c r="O428" s="72">
        <v>0.28932000000000002</v>
      </c>
    </row>
    <row r="429" spans="1:15" x14ac:dyDescent="0.2">
      <c r="A429" t="str">
        <f t="shared" si="6"/>
        <v>2019_2007</v>
      </c>
      <c r="C429" s="71">
        <v>427</v>
      </c>
      <c r="D429" s="72">
        <v>2007</v>
      </c>
      <c r="E429" s="72">
        <v>2007</v>
      </c>
      <c r="F429" s="72" t="s">
        <v>104</v>
      </c>
      <c r="G429" s="72">
        <v>2019</v>
      </c>
      <c r="H429" s="72">
        <v>0</v>
      </c>
      <c r="I429" s="72">
        <v>1</v>
      </c>
      <c r="J429" s="72">
        <v>202854769</v>
      </c>
      <c r="K429" s="72">
        <v>624.6</v>
      </c>
      <c r="L429" s="72">
        <v>4162334</v>
      </c>
      <c r="M429" s="72">
        <v>208117</v>
      </c>
      <c r="N429" s="72">
        <v>0.05</v>
      </c>
      <c r="O429" s="72">
        <v>1.0259400000000001</v>
      </c>
    </row>
    <row r="430" spans="1:15" x14ac:dyDescent="0.2">
      <c r="A430" t="str">
        <f t="shared" si="6"/>
        <v>2019_2088</v>
      </c>
      <c r="C430" s="71">
        <v>428</v>
      </c>
      <c r="D430" s="72">
        <v>2088</v>
      </c>
      <c r="E430" s="72">
        <v>2088</v>
      </c>
      <c r="F430" s="72" t="s">
        <v>106</v>
      </c>
      <c r="G430" s="72">
        <v>2019</v>
      </c>
      <c r="H430" s="72">
        <v>0</v>
      </c>
      <c r="I430" s="72">
        <v>1</v>
      </c>
      <c r="J430" s="72">
        <v>366164738</v>
      </c>
      <c r="K430" s="72">
        <v>699.2</v>
      </c>
      <c r="L430" s="72">
        <v>4745470</v>
      </c>
      <c r="M430" s="72">
        <v>34376</v>
      </c>
      <c r="N430" s="72">
        <v>7.2439999999999996E-3</v>
      </c>
      <c r="O430" s="72">
        <v>9.3880000000000005E-2</v>
      </c>
    </row>
    <row r="431" spans="1:15" x14ac:dyDescent="0.2">
      <c r="A431" t="str">
        <f t="shared" si="6"/>
        <v>2019_2097</v>
      </c>
      <c r="C431" s="71">
        <v>429</v>
      </c>
      <c r="D431" s="72">
        <v>2097</v>
      </c>
      <c r="E431" s="72">
        <v>2097</v>
      </c>
      <c r="F431" s="72" t="s">
        <v>107</v>
      </c>
      <c r="G431" s="72">
        <v>2019</v>
      </c>
      <c r="H431" s="72">
        <v>0</v>
      </c>
      <c r="I431" s="72">
        <v>1</v>
      </c>
      <c r="J431" s="72">
        <v>205923258</v>
      </c>
      <c r="K431" s="72">
        <v>452.2</v>
      </c>
      <c r="L431" s="72">
        <v>3046471</v>
      </c>
      <c r="M431" s="72">
        <v>152324</v>
      </c>
      <c r="N431" s="72">
        <v>0.05</v>
      </c>
      <c r="O431" s="72">
        <v>0.73970999999999998</v>
      </c>
    </row>
    <row r="432" spans="1:15" x14ac:dyDescent="0.2">
      <c r="A432" t="str">
        <f t="shared" si="6"/>
        <v>2019_2113</v>
      </c>
      <c r="C432" s="71">
        <v>430</v>
      </c>
      <c r="D432" s="72">
        <v>2113</v>
      </c>
      <c r="E432" s="72">
        <v>2113</v>
      </c>
      <c r="F432" s="72" t="s">
        <v>108</v>
      </c>
      <c r="G432" s="72">
        <v>2019</v>
      </c>
      <c r="H432" s="72">
        <v>0</v>
      </c>
      <c r="I432" s="72">
        <v>1</v>
      </c>
      <c r="J432" s="72">
        <v>89322565</v>
      </c>
      <c r="K432" s="72">
        <v>194</v>
      </c>
      <c r="L432" s="72">
        <v>1292816</v>
      </c>
      <c r="M432" s="72">
        <v>53971</v>
      </c>
      <c r="N432" s="72">
        <v>4.1746999999999999E-2</v>
      </c>
      <c r="O432" s="72">
        <v>0.60423000000000004</v>
      </c>
    </row>
    <row r="433" spans="1:15" x14ac:dyDescent="0.2">
      <c r="A433" t="str">
        <f t="shared" si="6"/>
        <v>2019_2124</v>
      </c>
      <c r="C433" s="71">
        <v>431</v>
      </c>
      <c r="D433" s="72">
        <v>2124</v>
      </c>
      <c r="E433" s="72">
        <v>2124</v>
      </c>
      <c r="F433" s="72" t="s">
        <v>807</v>
      </c>
      <c r="G433" s="72">
        <v>2019</v>
      </c>
      <c r="H433" s="72">
        <v>0</v>
      </c>
      <c r="I433" s="72">
        <v>1</v>
      </c>
      <c r="J433" s="72">
        <v>369899000</v>
      </c>
      <c r="K433" s="72">
        <v>1323.5</v>
      </c>
      <c r="L433" s="72">
        <v>8843627</v>
      </c>
      <c r="M433" s="72">
        <v>336058</v>
      </c>
      <c r="N433" s="72">
        <v>3.7999999999999999E-2</v>
      </c>
      <c r="O433" s="72">
        <v>0.90851000000000004</v>
      </c>
    </row>
    <row r="434" spans="1:15" x14ac:dyDescent="0.2">
      <c r="A434" t="str">
        <f t="shared" si="6"/>
        <v>2019_2151</v>
      </c>
      <c r="C434" s="71">
        <v>432</v>
      </c>
      <c r="D434" s="72">
        <v>2151</v>
      </c>
      <c r="E434" s="72">
        <v>2151</v>
      </c>
      <c r="F434" s="72" t="s">
        <v>800</v>
      </c>
      <c r="G434" s="72">
        <v>2019</v>
      </c>
      <c r="H434" s="72">
        <v>0</v>
      </c>
      <c r="I434" s="72">
        <v>1</v>
      </c>
      <c r="J434" s="72">
        <v>218199987</v>
      </c>
      <c r="K434" s="72">
        <v>413.8</v>
      </c>
      <c r="L434" s="72">
        <v>2792322</v>
      </c>
      <c r="M434" s="72">
        <v>130059</v>
      </c>
      <c r="N434" s="72">
        <v>4.6577E-2</v>
      </c>
      <c r="O434" s="72">
        <v>0.59604999999999997</v>
      </c>
    </row>
    <row r="435" spans="1:15" x14ac:dyDescent="0.2">
      <c r="A435" t="str">
        <f t="shared" si="6"/>
        <v>2019_2169</v>
      </c>
      <c r="C435" s="71">
        <v>433</v>
      </c>
      <c r="D435" s="72">
        <v>2169</v>
      </c>
      <c r="E435" s="72">
        <v>2169</v>
      </c>
      <c r="F435" s="72" t="s">
        <v>109</v>
      </c>
      <c r="G435" s="72">
        <v>2019</v>
      </c>
      <c r="H435" s="72">
        <v>0</v>
      </c>
      <c r="I435" s="72">
        <v>1</v>
      </c>
      <c r="J435" s="72">
        <v>771638256</v>
      </c>
      <c r="K435" s="72">
        <v>1591.5</v>
      </c>
      <c r="L435" s="72">
        <v>10605756</v>
      </c>
      <c r="M435" s="72">
        <v>401224</v>
      </c>
      <c r="N435" s="72">
        <v>3.7830999999999997E-2</v>
      </c>
      <c r="O435" s="72">
        <v>0.51995999999999998</v>
      </c>
    </row>
    <row r="436" spans="1:15" x14ac:dyDescent="0.2">
      <c r="A436" t="str">
        <f t="shared" si="6"/>
        <v>2019_2295</v>
      </c>
      <c r="C436" s="71">
        <v>434</v>
      </c>
      <c r="D436" s="72">
        <v>2295</v>
      </c>
      <c r="E436" s="72">
        <v>2295</v>
      </c>
      <c r="F436" s="72" t="s">
        <v>111</v>
      </c>
      <c r="G436" s="72">
        <v>2019</v>
      </c>
      <c r="H436" s="72">
        <v>0</v>
      </c>
      <c r="I436" s="72">
        <v>1</v>
      </c>
      <c r="J436" s="72">
        <v>431971514</v>
      </c>
      <c r="K436" s="72">
        <v>1092.5</v>
      </c>
      <c r="L436" s="72">
        <v>7288068</v>
      </c>
      <c r="M436" s="72">
        <v>364403</v>
      </c>
      <c r="N436" s="72">
        <v>0.05</v>
      </c>
      <c r="O436" s="72">
        <v>0.84358</v>
      </c>
    </row>
    <row r="437" spans="1:15" x14ac:dyDescent="0.2">
      <c r="A437" t="str">
        <f t="shared" si="6"/>
        <v>2019_2313</v>
      </c>
      <c r="C437" s="71">
        <v>435</v>
      </c>
      <c r="D437" s="72">
        <v>2313</v>
      </c>
      <c r="E437" s="72">
        <v>2313</v>
      </c>
      <c r="F437" s="72" t="s">
        <v>112</v>
      </c>
      <c r="G437" s="72">
        <v>2019</v>
      </c>
      <c r="H437" s="72">
        <v>0</v>
      </c>
      <c r="I437" s="72">
        <v>1</v>
      </c>
      <c r="J437" s="72">
        <v>988508979</v>
      </c>
      <c r="K437" s="72">
        <v>3800.2</v>
      </c>
      <c r="L437" s="72">
        <v>25427138</v>
      </c>
      <c r="M437" s="72">
        <v>1216945</v>
      </c>
      <c r="N437" s="72">
        <v>4.786E-2</v>
      </c>
      <c r="O437" s="72">
        <v>1.23109</v>
      </c>
    </row>
    <row r="438" spans="1:15" x14ac:dyDescent="0.2">
      <c r="A438" t="str">
        <f t="shared" si="6"/>
        <v>2019_2322</v>
      </c>
      <c r="C438" s="71">
        <v>436</v>
      </c>
      <c r="D438" s="72">
        <v>2322</v>
      </c>
      <c r="E438" s="72">
        <v>2322</v>
      </c>
      <c r="F438" s="72" t="s">
        <v>113</v>
      </c>
      <c r="G438" s="72">
        <v>2019</v>
      </c>
      <c r="H438" s="72">
        <v>0</v>
      </c>
      <c r="I438" s="72">
        <v>1</v>
      </c>
      <c r="J438" s="72">
        <v>645927818</v>
      </c>
      <c r="K438" s="72">
        <v>2143.6</v>
      </c>
      <c r="L438" s="72">
        <v>14284950</v>
      </c>
      <c r="M438" s="72">
        <v>674569</v>
      </c>
      <c r="N438" s="72">
        <v>4.7222E-2</v>
      </c>
      <c r="O438" s="72">
        <v>1.04434</v>
      </c>
    </row>
    <row r="439" spans="1:15" x14ac:dyDescent="0.2">
      <c r="A439" t="str">
        <f t="shared" si="6"/>
        <v>2019_2369</v>
      </c>
      <c r="C439" s="71">
        <v>437</v>
      </c>
      <c r="D439" s="72">
        <v>2369</v>
      </c>
      <c r="E439" s="72">
        <v>2369</v>
      </c>
      <c r="F439" s="72" t="s">
        <v>115</v>
      </c>
      <c r="G439" s="72">
        <v>2019</v>
      </c>
      <c r="H439" s="72">
        <v>0</v>
      </c>
      <c r="I439" s="72">
        <v>1</v>
      </c>
      <c r="J439" s="72">
        <v>182937223</v>
      </c>
      <c r="K439" s="72">
        <v>452</v>
      </c>
      <c r="L439" s="72">
        <v>3012128</v>
      </c>
      <c r="M439" s="72">
        <v>64207</v>
      </c>
      <c r="N439" s="72">
        <v>2.1316000000000002E-2</v>
      </c>
      <c r="O439" s="72">
        <v>0.35098000000000001</v>
      </c>
    </row>
    <row r="440" spans="1:15" x14ac:dyDescent="0.2">
      <c r="A440" t="str">
        <f t="shared" si="6"/>
        <v>2019_2682</v>
      </c>
      <c r="C440" s="71">
        <v>438</v>
      </c>
      <c r="D440" s="72">
        <v>2682</v>
      </c>
      <c r="E440" s="72">
        <v>2682</v>
      </c>
      <c r="F440" s="72" t="s">
        <v>4</v>
      </c>
      <c r="G440" s="72">
        <v>2019</v>
      </c>
      <c r="H440" s="72">
        <v>0</v>
      </c>
      <c r="I440" s="72">
        <v>1</v>
      </c>
      <c r="J440" s="72">
        <v>162619718</v>
      </c>
      <c r="K440" s="72">
        <v>281.39999999999998</v>
      </c>
      <c r="L440" s="72">
        <v>1875250</v>
      </c>
      <c r="M440" s="72">
        <v>93762</v>
      </c>
      <c r="N440" s="72">
        <v>0.05</v>
      </c>
      <c r="O440" s="72">
        <v>0.57657000000000003</v>
      </c>
    </row>
    <row r="441" spans="1:15" x14ac:dyDescent="0.2">
      <c r="A441" t="str">
        <f t="shared" si="6"/>
        <v>2019_2376</v>
      </c>
      <c r="C441" s="71">
        <v>439</v>
      </c>
      <c r="D441" s="72">
        <v>2376</v>
      </c>
      <c r="E441" s="72">
        <v>2376</v>
      </c>
      <c r="F441" s="72" t="s">
        <v>116</v>
      </c>
      <c r="G441" s="72">
        <v>2019</v>
      </c>
      <c r="H441" s="72">
        <v>0</v>
      </c>
      <c r="I441" s="72">
        <v>1</v>
      </c>
      <c r="J441" s="72">
        <v>247413555</v>
      </c>
      <c r="K441" s="72">
        <v>444</v>
      </c>
      <c r="L441" s="72">
        <v>2972580</v>
      </c>
      <c r="M441" s="72">
        <v>74314</v>
      </c>
      <c r="N441" s="72">
        <v>2.5000000000000001E-2</v>
      </c>
      <c r="O441" s="72">
        <v>0.30036000000000002</v>
      </c>
    </row>
    <row r="442" spans="1:15" x14ac:dyDescent="0.2">
      <c r="A442" t="str">
        <f t="shared" si="6"/>
        <v>2019_2403</v>
      </c>
      <c r="C442" s="71">
        <v>440</v>
      </c>
      <c r="D442" s="72">
        <v>2403</v>
      </c>
      <c r="E442" s="72">
        <v>2403</v>
      </c>
      <c r="F442" s="72" t="s">
        <v>808</v>
      </c>
      <c r="G442" s="72">
        <v>2019</v>
      </c>
      <c r="H442" s="72">
        <v>0</v>
      </c>
      <c r="I442" s="72">
        <v>1</v>
      </c>
      <c r="J442" s="72">
        <v>529994568</v>
      </c>
      <c r="K442" s="72">
        <v>882.1</v>
      </c>
      <c r="L442" s="72">
        <v>5902131</v>
      </c>
      <c r="M442" s="72">
        <v>183421</v>
      </c>
      <c r="N442" s="72">
        <v>3.1077E-2</v>
      </c>
      <c r="O442" s="72">
        <v>0.34608</v>
      </c>
    </row>
    <row r="443" spans="1:15" x14ac:dyDescent="0.2">
      <c r="A443" t="str">
        <f t="shared" si="6"/>
        <v>2019_2457</v>
      </c>
      <c r="C443" s="71">
        <v>441</v>
      </c>
      <c r="D443" s="72">
        <v>2457</v>
      </c>
      <c r="E443" s="72">
        <v>2457</v>
      </c>
      <c r="F443" s="72" t="s">
        <v>118</v>
      </c>
      <c r="G443" s="72">
        <v>2019</v>
      </c>
      <c r="H443" s="72">
        <v>0</v>
      </c>
      <c r="I443" s="72">
        <v>1</v>
      </c>
      <c r="J443" s="72">
        <v>230549860</v>
      </c>
      <c r="K443" s="72">
        <v>426.2</v>
      </c>
      <c r="L443" s="72">
        <v>2840197</v>
      </c>
      <c r="M443" s="72">
        <v>142010</v>
      </c>
      <c r="N443" s="72">
        <v>0.05</v>
      </c>
      <c r="O443" s="72">
        <v>0.61595999999999995</v>
      </c>
    </row>
    <row r="444" spans="1:15" x14ac:dyDescent="0.2">
      <c r="A444" t="str">
        <f t="shared" si="6"/>
        <v>2019_2466</v>
      </c>
      <c r="C444" s="71">
        <v>442</v>
      </c>
      <c r="D444" s="72">
        <v>2466</v>
      </c>
      <c r="E444" s="72">
        <v>2466</v>
      </c>
      <c r="F444" s="72" t="s">
        <v>119</v>
      </c>
      <c r="G444" s="72">
        <v>2019</v>
      </c>
      <c r="H444" s="72">
        <v>0</v>
      </c>
      <c r="I444" s="72">
        <v>1</v>
      </c>
      <c r="J444" s="72">
        <v>535997342</v>
      </c>
      <c r="K444" s="72">
        <v>1490.7</v>
      </c>
      <c r="L444" s="72">
        <v>9934025</v>
      </c>
      <c r="M444" s="72">
        <v>298021</v>
      </c>
      <c r="N444" s="72">
        <v>0.03</v>
      </c>
      <c r="O444" s="72">
        <v>0.55601</v>
      </c>
    </row>
    <row r="445" spans="1:15" x14ac:dyDescent="0.2">
      <c r="A445" t="str">
        <f t="shared" si="6"/>
        <v>2019_2493</v>
      </c>
      <c r="C445" s="71">
        <v>443</v>
      </c>
      <c r="D445" s="72">
        <v>2493</v>
      </c>
      <c r="E445" s="72">
        <v>2493</v>
      </c>
      <c r="F445" s="72" t="s">
        <v>120</v>
      </c>
      <c r="G445" s="72">
        <v>2019</v>
      </c>
      <c r="H445" s="72">
        <v>0</v>
      </c>
      <c r="I445" s="72">
        <v>1</v>
      </c>
      <c r="J445" s="72">
        <v>105538641</v>
      </c>
      <c r="K445" s="72">
        <v>146</v>
      </c>
      <c r="L445" s="72">
        <v>997326</v>
      </c>
      <c r="M445" s="72">
        <v>17397</v>
      </c>
      <c r="N445" s="72">
        <v>1.7444000000000001E-2</v>
      </c>
      <c r="O445" s="72">
        <v>0.16483999999999999</v>
      </c>
    </row>
    <row r="446" spans="1:15" x14ac:dyDescent="0.2">
      <c r="A446" t="str">
        <f t="shared" si="6"/>
        <v>2019_2502</v>
      </c>
      <c r="C446" s="71">
        <v>444</v>
      </c>
      <c r="D446" s="72">
        <v>2502</v>
      </c>
      <c r="E446" s="72">
        <v>2502</v>
      </c>
      <c r="F446" s="72" t="s">
        <v>121</v>
      </c>
      <c r="G446" s="72">
        <v>2019</v>
      </c>
      <c r="H446" s="72">
        <v>0</v>
      </c>
      <c r="I446" s="72">
        <v>1</v>
      </c>
      <c r="J446" s="72">
        <v>299198960</v>
      </c>
      <c r="K446" s="72">
        <v>584.70000000000005</v>
      </c>
      <c r="L446" s="72">
        <v>3954911</v>
      </c>
      <c r="M446" s="72">
        <v>95632</v>
      </c>
      <c r="N446" s="72">
        <v>2.4181000000000001E-2</v>
      </c>
      <c r="O446" s="72">
        <v>0.31963000000000003</v>
      </c>
    </row>
    <row r="447" spans="1:15" x14ac:dyDescent="0.2">
      <c r="A447" t="str">
        <f t="shared" si="6"/>
        <v>2019_2511</v>
      </c>
      <c r="C447" s="71">
        <v>445</v>
      </c>
      <c r="D447" s="72">
        <v>2511</v>
      </c>
      <c r="E447" s="72">
        <v>2511</v>
      </c>
      <c r="F447" s="72" t="s">
        <v>122</v>
      </c>
      <c r="G447" s="72">
        <v>2019</v>
      </c>
      <c r="H447" s="72">
        <v>0</v>
      </c>
      <c r="I447" s="72">
        <v>1</v>
      </c>
      <c r="J447" s="72">
        <v>565298884</v>
      </c>
      <c r="K447" s="72">
        <v>1979</v>
      </c>
      <c r="L447" s="72">
        <v>13188056</v>
      </c>
      <c r="M447" s="72">
        <v>459346</v>
      </c>
      <c r="N447" s="72">
        <v>3.483E-2</v>
      </c>
      <c r="O447" s="72">
        <v>0.81257000000000001</v>
      </c>
    </row>
    <row r="448" spans="1:15" x14ac:dyDescent="0.2">
      <c r="A448" t="str">
        <f t="shared" si="6"/>
        <v>2019_2520</v>
      </c>
      <c r="C448" s="71">
        <v>446</v>
      </c>
      <c r="D448" s="72">
        <v>2520</v>
      </c>
      <c r="E448" s="72">
        <v>2520</v>
      </c>
      <c r="F448" s="72" t="s">
        <v>123</v>
      </c>
      <c r="G448" s="72">
        <v>2019</v>
      </c>
      <c r="H448" s="72">
        <v>0</v>
      </c>
      <c r="I448" s="72">
        <v>1</v>
      </c>
      <c r="J448" s="72">
        <v>149641667</v>
      </c>
      <c r="K448" s="72">
        <v>278</v>
      </c>
      <c r="L448" s="72">
        <v>1853426</v>
      </c>
      <c r="M448" s="72">
        <v>51896</v>
      </c>
      <c r="N448" s="72">
        <v>2.8000000000000001E-2</v>
      </c>
      <c r="O448" s="72">
        <v>0.3468</v>
      </c>
    </row>
    <row r="449" spans="1:15" x14ac:dyDescent="0.2">
      <c r="A449" t="str">
        <f t="shared" si="6"/>
        <v>2019_2556</v>
      </c>
      <c r="C449" s="71">
        <v>447</v>
      </c>
      <c r="D449" s="72">
        <v>2556</v>
      </c>
      <c r="E449" s="72">
        <v>2556</v>
      </c>
      <c r="F449" s="72" t="s">
        <v>124</v>
      </c>
      <c r="G449" s="72">
        <v>2019</v>
      </c>
      <c r="H449" s="72">
        <v>0</v>
      </c>
      <c r="I449" s="72">
        <v>1</v>
      </c>
      <c r="J449" s="72">
        <v>257427677</v>
      </c>
      <c r="K449" s="72">
        <v>390</v>
      </c>
      <c r="L449" s="72">
        <v>2604810</v>
      </c>
      <c r="M449" s="72">
        <v>74652</v>
      </c>
      <c r="N449" s="72">
        <v>2.8659E-2</v>
      </c>
      <c r="O449" s="72">
        <v>0.28999000000000003</v>
      </c>
    </row>
    <row r="450" spans="1:15" x14ac:dyDescent="0.2">
      <c r="A450" t="str">
        <f t="shared" si="6"/>
        <v>2019_3195</v>
      </c>
      <c r="C450" s="71">
        <v>448</v>
      </c>
      <c r="D450" s="72">
        <v>3195</v>
      </c>
      <c r="E450" s="72">
        <v>3195</v>
      </c>
      <c r="F450" s="72" t="s">
        <v>681</v>
      </c>
      <c r="G450" s="72">
        <v>2019</v>
      </c>
      <c r="H450" s="72">
        <v>0</v>
      </c>
      <c r="I450" s="72">
        <v>1</v>
      </c>
      <c r="J450" s="72">
        <v>511427731</v>
      </c>
      <c r="K450" s="72">
        <v>1238.9000000000001</v>
      </c>
      <c r="L450" s="72">
        <v>8347708</v>
      </c>
      <c r="M450" s="72">
        <v>417385</v>
      </c>
      <c r="N450" s="72">
        <v>0.05</v>
      </c>
      <c r="O450" s="72">
        <v>0.81611999999999996</v>
      </c>
    </row>
    <row r="451" spans="1:15" x14ac:dyDescent="0.2">
      <c r="A451" t="str">
        <f t="shared" si="6"/>
        <v>2019_2709</v>
      </c>
      <c r="C451" s="71">
        <v>449</v>
      </c>
      <c r="D451" s="72">
        <v>2709</v>
      </c>
      <c r="E451" s="72">
        <v>2709</v>
      </c>
      <c r="F451" s="72" t="s">
        <v>126</v>
      </c>
      <c r="G451" s="72">
        <v>2019</v>
      </c>
      <c r="H451" s="72">
        <v>0</v>
      </c>
      <c r="I451" s="72">
        <v>1</v>
      </c>
      <c r="J451" s="72">
        <v>565645187</v>
      </c>
      <c r="K451" s="72">
        <v>1598.1</v>
      </c>
      <c r="L451" s="72">
        <v>10686495</v>
      </c>
      <c r="M451" s="72">
        <v>534325</v>
      </c>
      <c r="N451" s="72">
        <v>0.05</v>
      </c>
      <c r="O451" s="72">
        <v>0.94462999999999997</v>
      </c>
    </row>
    <row r="452" spans="1:15" x14ac:dyDescent="0.2">
      <c r="A452" t="str">
        <f t="shared" ref="A452:A515" si="7">CONCATENATE(G452,"_",D452)</f>
        <v>2019_2718</v>
      </c>
      <c r="C452" s="71">
        <v>450</v>
      </c>
      <c r="D452" s="72">
        <v>2718</v>
      </c>
      <c r="E452" s="72">
        <v>2718</v>
      </c>
      <c r="F452" s="72" t="s">
        <v>127</v>
      </c>
      <c r="G452" s="72">
        <v>2019</v>
      </c>
      <c r="H452" s="72">
        <v>0</v>
      </c>
      <c r="I452" s="72">
        <v>1</v>
      </c>
      <c r="J452" s="72">
        <v>266314926</v>
      </c>
      <c r="K452" s="72">
        <v>503.9</v>
      </c>
      <c r="L452" s="72">
        <v>3390743</v>
      </c>
      <c r="M452" s="72">
        <v>103932</v>
      </c>
      <c r="N452" s="72">
        <v>3.0651999999999999E-2</v>
      </c>
      <c r="O452" s="72">
        <v>0.39026</v>
      </c>
    </row>
    <row r="453" spans="1:15" x14ac:dyDescent="0.2">
      <c r="A453" t="str">
        <f t="shared" si="7"/>
        <v>2019_2727</v>
      </c>
      <c r="C453" s="71">
        <v>451</v>
      </c>
      <c r="D453" s="72">
        <v>2727</v>
      </c>
      <c r="E453" s="72">
        <v>2727</v>
      </c>
      <c r="F453" s="72" t="s">
        <v>128</v>
      </c>
      <c r="G453" s="72">
        <v>2019</v>
      </c>
      <c r="H453" s="72">
        <v>0</v>
      </c>
      <c r="I453" s="72">
        <v>1</v>
      </c>
      <c r="J453" s="72">
        <v>218322191</v>
      </c>
      <c r="K453" s="72">
        <v>654.20000000000005</v>
      </c>
      <c r="L453" s="72">
        <v>4359589</v>
      </c>
      <c r="M453" s="72">
        <v>183103</v>
      </c>
      <c r="N453" s="72">
        <v>4.2000000000000003E-2</v>
      </c>
      <c r="O453" s="72">
        <v>0.83867999999999998</v>
      </c>
    </row>
    <row r="454" spans="1:15" x14ac:dyDescent="0.2">
      <c r="A454" t="str">
        <f t="shared" si="7"/>
        <v>2019_2754</v>
      </c>
      <c r="C454" s="71">
        <v>452</v>
      </c>
      <c r="D454" s="72">
        <v>2754</v>
      </c>
      <c r="E454" s="72">
        <v>2754</v>
      </c>
      <c r="F454" s="72" t="s">
        <v>129</v>
      </c>
      <c r="G454" s="72">
        <v>2019</v>
      </c>
      <c r="H454" s="72">
        <v>0</v>
      </c>
      <c r="I454" s="72">
        <v>1</v>
      </c>
      <c r="J454" s="72">
        <v>171172680</v>
      </c>
      <c r="K454" s="72">
        <v>447.6</v>
      </c>
      <c r="L454" s="72">
        <v>2993549</v>
      </c>
      <c r="M454" s="72">
        <v>40244</v>
      </c>
      <c r="N454" s="72">
        <v>1.3443999999999999E-2</v>
      </c>
      <c r="O454" s="72">
        <v>0.23511000000000001</v>
      </c>
    </row>
    <row r="455" spans="1:15" x14ac:dyDescent="0.2">
      <c r="A455" t="str">
        <f t="shared" si="7"/>
        <v>2019_2766</v>
      </c>
      <c r="C455" s="71">
        <v>453</v>
      </c>
      <c r="D455" s="72">
        <v>2766</v>
      </c>
      <c r="E455" s="72">
        <v>2766</v>
      </c>
      <c r="F455" s="72" t="s">
        <v>638</v>
      </c>
      <c r="G455" s="72">
        <v>2019</v>
      </c>
      <c r="H455" s="72">
        <v>0</v>
      </c>
      <c r="I455" s="72">
        <v>1</v>
      </c>
      <c r="J455" s="72">
        <v>166471612</v>
      </c>
      <c r="K455" s="72">
        <v>333.7</v>
      </c>
      <c r="L455" s="72">
        <v>2257147</v>
      </c>
      <c r="M455" s="72">
        <v>87070</v>
      </c>
      <c r="N455" s="72">
        <v>3.8574999999999998E-2</v>
      </c>
      <c r="O455" s="72">
        <v>0.52302999999999999</v>
      </c>
    </row>
    <row r="456" spans="1:15" x14ac:dyDescent="0.2">
      <c r="A456" t="str">
        <f t="shared" si="7"/>
        <v>2019_2772</v>
      </c>
      <c r="C456" s="71">
        <v>454</v>
      </c>
      <c r="D456" s="72">
        <v>2772</v>
      </c>
      <c r="E456" s="72">
        <v>2772</v>
      </c>
      <c r="F456" s="72" t="s">
        <v>131</v>
      </c>
      <c r="G456" s="72">
        <v>2019</v>
      </c>
      <c r="H456" s="72">
        <v>0</v>
      </c>
      <c r="I456" s="72">
        <v>1</v>
      </c>
      <c r="J456" s="72">
        <v>145351008</v>
      </c>
      <c r="K456" s="72">
        <v>221</v>
      </c>
      <c r="L456" s="72">
        <v>1503905</v>
      </c>
      <c r="M456" s="72">
        <v>60156</v>
      </c>
      <c r="N456" s="72">
        <v>0.04</v>
      </c>
      <c r="O456" s="72">
        <v>0.41387000000000002</v>
      </c>
    </row>
    <row r="457" spans="1:15" x14ac:dyDescent="0.2">
      <c r="A457" t="str">
        <f t="shared" si="7"/>
        <v>2019_2781</v>
      </c>
      <c r="C457" s="71">
        <v>455</v>
      </c>
      <c r="D457" s="72">
        <v>2781</v>
      </c>
      <c r="E457" s="72">
        <v>2781</v>
      </c>
      <c r="F457" s="72" t="s">
        <v>132</v>
      </c>
      <c r="G457" s="72">
        <v>2019</v>
      </c>
      <c r="H457" s="72">
        <v>0</v>
      </c>
      <c r="I457" s="72">
        <v>1</v>
      </c>
      <c r="J457" s="72">
        <v>355673798</v>
      </c>
      <c r="K457" s="72">
        <v>1200.2</v>
      </c>
      <c r="L457" s="72">
        <v>7998133</v>
      </c>
      <c r="M457" s="72">
        <v>239944</v>
      </c>
      <c r="N457" s="72">
        <v>0.03</v>
      </c>
      <c r="O457" s="72">
        <v>0.67462</v>
      </c>
    </row>
    <row r="458" spans="1:15" x14ac:dyDescent="0.2">
      <c r="A458" t="str">
        <f t="shared" si="7"/>
        <v>2019_2826</v>
      </c>
      <c r="C458" s="71">
        <v>456</v>
      </c>
      <c r="D458" s="72">
        <v>2826</v>
      </c>
      <c r="E458" s="72">
        <v>2826</v>
      </c>
      <c r="F458" s="72" t="s">
        <v>133</v>
      </c>
      <c r="G458" s="72">
        <v>2019</v>
      </c>
      <c r="H458" s="72">
        <v>0</v>
      </c>
      <c r="I458" s="72">
        <v>1</v>
      </c>
      <c r="J458" s="72">
        <v>520227433</v>
      </c>
      <c r="K458" s="72">
        <v>1430.9</v>
      </c>
      <c r="L458" s="72">
        <v>9592754</v>
      </c>
      <c r="M458" s="72">
        <v>479638</v>
      </c>
      <c r="N458" s="72">
        <v>0.05</v>
      </c>
      <c r="O458" s="72">
        <v>0.92198000000000002</v>
      </c>
    </row>
    <row r="459" spans="1:15" x14ac:dyDescent="0.2">
      <c r="A459" t="str">
        <f t="shared" si="7"/>
        <v>2019_2846</v>
      </c>
      <c r="C459" s="71">
        <v>457</v>
      </c>
      <c r="D459" s="72">
        <v>2846</v>
      </c>
      <c r="E459" s="72">
        <v>2846</v>
      </c>
      <c r="F459" s="72" t="s">
        <v>135</v>
      </c>
      <c r="G459" s="72">
        <v>2019</v>
      </c>
      <c r="H459" s="72">
        <v>0</v>
      </c>
      <c r="I459" s="72">
        <v>1</v>
      </c>
      <c r="J459" s="72">
        <v>256706593</v>
      </c>
      <c r="K459" s="72">
        <v>306.89999999999998</v>
      </c>
      <c r="L459" s="72">
        <v>2066972</v>
      </c>
      <c r="M459" s="72">
        <v>46108</v>
      </c>
      <c r="N459" s="72">
        <v>2.2307E-2</v>
      </c>
      <c r="O459" s="72">
        <v>0.17960999999999999</v>
      </c>
    </row>
    <row r="460" spans="1:15" x14ac:dyDescent="0.2">
      <c r="A460" t="str">
        <f t="shared" si="7"/>
        <v>2019_2862</v>
      </c>
      <c r="C460" s="71">
        <v>458</v>
      </c>
      <c r="D460" s="72">
        <v>2862</v>
      </c>
      <c r="E460" s="72">
        <v>2862</v>
      </c>
      <c r="F460" s="72" t="s">
        <v>136</v>
      </c>
      <c r="G460" s="72">
        <v>2019</v>
      </c>
      <c r="H460" s="72">
        <v>0</v>
      </c>
      <c r="I460" s="72">
        <v>1</v>
      </c>
      <c r="J460" s="72">
        <v>363508693</v>
      </c>
      <c r="K460" s="72">
        <v>627.9</v>
      </c>
      <c r="L460" s="72">
        <v>4213837</v>
      </c>
      <c r="M460" s="72">
        <v>210692</v>
      </c>
      <c r="N460" s="72">
        <v>0.05</v>
      </c>
      <c r="O460" s="72">
        <v>0.57960999999999996</v>
      </c>
    </row>
    <row r="461" spans="1:15" x14ac:dyDescent="0.2">
      <c r="A461" t="str">
        <f t="shared" si="7"/>
        <v>2019_2977</v>
      </c>
      <c r="C461" s="71">
        <v>459</v>
      </c>
      <c r="D461" s="72">
        <v>2977</v>
      </c>
      <c r="E461" s="72">
        <v>2977</v>
      </c>
      <c r="F461" s="72" t="s">
        <v>137</v>
      </c>
      <c r="G461" s="72">
        <v>2019</v>
      </c>
      <c r="H461" s="72">
        <v>0</v>
      </c>
      <c r="I461" s="72">
        <v>1</v>
      </c>
      <c r="J461" s="72">
        <v>307929228</v>
      </c>
      <c r="K461" s="72">
        <v>617.20000000000005</v>
      </c>
      <c r="L461" s="72">
        <v>4113021</v>
      </c>
      <c r="M461" s="72">
        <v>143869</v>
      </c>
      <c r="N461" s="72">
        <v>3.4979000000000003E-2</v>
      </c>
      <c r="O461" s="72">
        <v>0.46721000000000001</v>
      </c>
    </row>
    <row r="462" spans="1:15" x14ac:dyDescent="0.2">
      <c r="A462" t="str">
        <f t="shared" si="7"/>
        <v>2019_2988</v>
      </c>
      <c r="C462" s="71">
        <v>460</v>
      </c>
      <c r="D462" s="72">
        <v>2988</v>
      </c>
      <c r="E462" s="72">
        <v>2988</v>
      </c>
      <c r="F462" s="72" t="s">
        <v>138</v>
      </c>
      <c r="G462" s="72">
        <v>2019</v>
      </c>
      <c r="H462" s="72">
        <v>0</v>
      </c>
      <c r="I462" s="72">
        <v>1</v>
      </c>
      <c r="J462" s="72">
        <v>207273010</v>
      </c>
      <c r="K462" s="72">
        <v>526.1</v>
      </c>
      <c r="L462" s="72">
        <v>3505930</v>
      </c>
      <c r="M462" s="72">
        <v>120836</v>
      </c>
      <c r="N462" s="72">
        <v>3.4465999999999997E-2</v>
      </c>
      <c r="O462" s="72">
        <v>0.58298000000000005</v>
      </c>
    </row>
    <row r="463" spans="1:15" x14ac:dyDescent="0.2">
      <c r="A463" t="str">
        <f t="shared" si="7"/>
        <v>2019_3029</v>
      </c>
      <c r="C463" s="71">
        <v>461</v>
      </c>
      <c r="D463" s="72">
        <v>3029</v>
      </c>
      <c r="E463" s="72">
        <v>3029</v>
      </c>
      <c r="F463" s="72" t="s">
        <v>139</v>
      </c>
      <c r="G463" s="72">
        <v>2019</v>
      </c>
      <c r="H463" s="72">
        <v>0</v>
      </c>
      <c r="I463" s="72">
        <v>1</v>
      </c>
      <c r="J463" s="72">
        <v>558359195</v>
      </c>
      <c r="K463" s="72">
        <v>1160.4000000000001</v>
      </c>
      <c r="L463" s="72">
        <v>7875635</v>
      </c>
      <c r="M463" s="72">
        <v>393782</v>
      </c>
      <c r="N463" s="72">
        <v>0.05</v>
      </c>
      <c r="O463" s="72">
        <v>0.70525000000000004</v>
      </c>
    </row>
    <row r="464" spans="1:15" x14ac:dyDescent="0.2">
      <c r="A464" t="str">
        <f t="shared" si="7"/>
        <v>2019_3033</v>
      </c>
      <c r="C464" s="71">
        <v>462</v>
      </c>
      <c r="D464" s="72">
        <v>3033</v>
      </c>
      <c r="E464" s="72">
        <v>3033</v>
      </c>
      <c r="F464" s="72" t="s">
        <v>140</v>
      </c>
      <c r="G464" s="72">
        <v>2019</v>
      </c>
      <c r="H464" s="72">
        <v>0</v>
      </c>
      <c r="I464" s="72">
        <v>1</v>
      </c>
      <c r="J464" s="72">
        <v>271540088</v>
      </c>
      <c r="K464" s="72">
        <v>444.4</v>
      </c>
      <c r="L464" s="72">
        <v>3011254</v>
      </c>
      <c r="M464" s="72">
        <v>146655</v>
      </c>
      <c r="N464" s="72">
        <v>4.8702000000000002E-2</v>
      </c>
      <c r="O464" s="72">
        <v>0.54008999999999996</v>
      </c>
    </row>
    <row r="465" spans="1:15" x14ac:dyDescent="0.2">
      <c r="A465" t="str">
        <f t="shared" si="7"/>
        <v>2019_3042</v>
      </c>
      <c r="C465" s="71">
        <v>463</v>
      </c>
      <c r="D465" s="72">
        <v>3042</v>
      </c>
      <c r="E465" s="72">
        <v>3042</v>
      </c>
      <c r="F465" s="72" t="s">
        <v>141</v>
      </c>
      <c r="G465" s="72">
        <v>2019</v>
      </c>
      <c r="H465" s="72">
        <v>0</v>
      </c>
      <c r="I465" s="72">
        <v>1</v>
      </c>
      <c r="J465" s="72">
        <v>201718057</v>
      </c>
      <c r="K465" s="72">
        <v>677</v>
      </c>
      <c r="L465" s="72">
        <v>4630003</v>
      </c>
      <c r="M465" s="72">
        <v>203720</v>
      </c>
      <c r="N465" s="72">
        <v>4.3999999999999997E-2</v>
      </c>
      <c r="O465" s="72">
        <v>1.0099199999999999</v>
      </c>
    </row>
    <row r="466" spans="1:15" x14ac:dyDescent="0.2">
      <c r="A466" t="str">
        <f t="shared" si="7"/>
        <v>2019_3060</v>
      </c>
      <c r="C466" s="71">
        <v>464</v>
      </c>
      <c r="D466" s="72">
        <v>3060</v>
      </c>
      <c r="E466" s="72">
        <v>3060</v>
      </c>
      <c r="F466" s="72" t="s">
        <v>142</v>
      </c>
      <c r="G466" s="72">
        <v>2019</v>
      </c>
      <c r="H466" s="72">
        <v>0</v>
      </c>
      <c r="I466" s="72">
        <v>1</v>
      </c>
      <c r="J466" s="72">
        <v>446107626</v>
      </c>
      <c r="K466" s="72">
        <v>1203.0999999999999</v>
      </c>
      <c r="L466" s="72">
        <v>8017458</v>
      </c>
      <c r="M466" s="72">
        <v>330221</v>
      </c>
      <c r="N466" s="72">
        <v>4.1188000000000002E-2</v>
      </c>
      <c r="O466" s="72">
        <v>0.74023000000000005</v>
      </c>
    </row>
    <row r="467" spans="1:15" x14ac:dyDescent="0.2">
      <c r="A467" t="str">
        <f t="shared" si="7"/>
        <v>2019_3168</v>
      </c>
      <c r="C467" s="71">
        <v>465</v>
      </c>
      <c r="D467" s="72">
        <v>3168</v>
      </c>
      <c r="E467" s="72">
        <v>3168</v>
      </c>
      <c r="F467" s="72" t="s">
        <v>149</v>
      </c>
      <c r="G467" s="72">
        <v>2019</v>
      </c>
      <c r="H467" s="72">
        <v>0</v>
      </c>
      <c r="I467" s="72">
        <v>1</v>
      </c>
      <c r="J467" s="72">
        <v>364433053</v>
      </c>
      <c r="K467" s="72">
        <v>679.5</v>
      </c>
      <c r="L467" s="72">
        <v>4596818</v>
      </c>
      <c r="M467" s="72">
        <v>171276</v>
      </c>
      <c r="N467" s="72">
        <v>3.7260000000000001E-2</v>
      </c>
      <c r="O467" s="72">
        <v>0.46998000000000001</v>
      </c>
    </row>
    <row r="468" spans="1:15" x14ac:dyDescent="0.2">
      <c r="A468" t="str">
        <f t="shared" si="7"/>
        <v>2019_3105</v>
      </c>
      <c r="C468" s="71">
        <v>466</v>
      </c>
      <c r="D468" s="72">
        <v>3105</v>
      </c>
      <c r="E468" s="72">
        <v>3105</v>
      </c>
      <c r="F468" s="72" t="s">
        <v>143</v>
      </c>
      <c r="G468" s="72">
        <v>2019</v>
      </c>
      <c r="H468" s="72">
        <v>0</v>
      </c>
      <c r="I468" s="72">
        <v>1</v>
      </c>
      <c r="J468" s="72">
        <v>435275131</v>
      </c>
      <c r="K468" s="72">
        <v>1430.5</v>
      </c>
      <c r="L468" s="72">
        <v>9532852</v>
      </c>
      <c r="M468" s="72">
        <v>476497</v>
      </c>
      <c r="N468" s="72">
        <v>4.9985000000000002E-2</v>
      </c>
      <c r="O468" s="72">
        <v>1.0947</v>
      </c>
    </row>
    <row r="469" spans="1:15" x14ac:dyDescent="0.2">
      <c r="A469" t="str">
        <f t="shared" si="7"/>
        <v>2019_3114</v>
      </c>
      <c r="C469" s="71">
        <v>467</v>
      </c>
      <c r="D469" s="72">
        <v>3114</v>
      </c>
      <c r="E469" s="72">
        <v>3114</v>
      </c>
      <c r="F469" s="72" t="s">
        <v>144</v>
      </c>
      <c r="G469" s="72">
        <v>2019</v>
      </c>
      <c r="H469" s="72">
        <v>0</v>
      </c>
      <c r="I469" s="72">
        <v>1</v>
      </c>
      <c r="J469" s="72">
        <v>848964098</v>
      </c>
      <c r="K469" s="72">
        <v>3421.1</v>
      </c>
      <c r="L469" s="72">
        <v>22798210</v>
      </c>
      <c r="M469" s="72">
        <v>1139911</v>
      </c>
      <c r="N469" s="72">
        <v>0.05</v>
      </c>
      <c r="O469" s="72">
        <v>1.3427100000000001</v>
      </c>
    </row>
    <row r="470" spans="1:15" x14ac:dyDescent="0.2">
      <c r="A470" t="str">
        <f t="shared" si="7"/>
        <v>2019_3119</v>
      </c>
      <c r="C470" s="71">
        <v>468</v>
      </c>
      <c r="D470" s="72">
        <v>3119</v>
      </c>
      <c r="E470" s="72">
        <v>3119</v>
      </c>
      <c r="F470" s="72" t="s">
        <v>145</v>
      </c>
      <c r="G470" s="72">
        <v>2019</v>
      </c>
      <c r="H470" s="72">
        <v>0</v>
      </c>
      <c r="I470" s="72">
        <v>1</v>
      </c>
      <c r="J470" s="72">
        <v>229969168</v>
      </c>
      <c r="K470" s="72">
        <v>857.3</v>
      </c>
      <c r="L470" s="72">
        <v>5713047</v>
      </c>
      <c r="M470" s="72">
        <v>211383</v>
      </c>
      <c r="N470" s="72">
        <v>3.6999999999999998E-2</v>
      </c>
      <c r="O470" s="72">
        <v>0.91918</v>
      </c>
    </row>
    <row r="471" spans="1:15" x14ac:dyDescent="0.2">
      <c r="A471" t="str">
        <f t="shared" si="7"/>
        <v>2019_3141</v>
      </c>
      <c r="C471" s="71">
        <v>469</v>
      </c>
      <c r="D471" s="72">
        <v>3141</v>
      </c>
      <c r="E471" s="72">
        <v>3141</v>
      </c>
      <c r="F471" s="72" t="s">
        <v>146</v>
      </c>
      <c r="G471" s="72">
        <v>2019</v>
      </c>
      <c r="H471" s="72">
        <v>0</v>
      </c>
      <c r="I471" s="72">
        <v>1</v>
      </c>
      <c r="J471" s="72">
        <v>6107426028</v>
      </c>
      <c r="K471" s="72">
        <v>14197.5</v>
      </c>
      <c r="L471" s="72">
        <v>94853498</v>
      </c>
      <c r="M471" s="72">
        <v>4742675</v>
      </c>
      <c r="N471" s="72">
        <v>0.05</v>
      </c>
      <c r="O471" s="72">
        <v>0.77654000000000001</v>
      </c>
    </row>
    <row r="472" spans="1:15" x14ac:dyDescent="0.2">
      <c r="A472" t="str">
        <f t="shared" si="7"/>
        <v>2019_3150</v>
      </c>
      <c r="C472" s="71">
        <v>470</v>
      </c>
      <c r="D472" s="72">
        <v>3150</v>
      </c>
      <c r="E472" s="72">
        <v>3150</v>
      </c>
      <c r="F472" s="72" t="s">
        <v>147</v>
      </c>
      <c r="G472" s="72">
        <v>2019</v>
      </c>
      <c r="H472" s="72">
        <v>0</v>
      </c>
      <c r="I472" s="72">
        <v>1</v>
      </c>
      <c r="J472" s="72">
        <v>328125420</v>
      </c>
      <c r="K472" s="72">
        <v>1097.2</v>
      </c>
      <c r="L472" s="72">
        <v>7317227</v>
      </c>
      <c r="M472" s="72">
        <v>365861</v>
      </c>
      <c r="N472" s="72">
        <v>0.05</v>
      </c>
      <c r="O472" s="72">
        <v>1.115</v>
      </c>
    </row>
    <row r="473" spans="1:15" x14ac:dyDescent="0.2">
      <c r="A473" t="str">
        <f t="shared" si="7"/>
        <v>2019_3154</v>
      </c>
      <c r="C473" s="71">
        <v>471</v>
      </c>
      <c r="D473" s="72">
        <v>3154</v>
      </c>
      <c r="E473" s="72">
        <v>3154</v>
      </c>
      <c r="F473" s="72" t="s">
        <v>148</v>
      </c>
      <c r="G473" s="72">
        <v>2019</v>
      </c>
      <c r="H473" s="72">
        <v>0</v>
      </c>
      <c r="I473" s="72">
        <v>1</v>
      </c>
      <c r="J473" s="72">
        <v>160943221</v>
      </c>
      <c r="K473" s="72">
        <v>544.70000000000005</v>
      </c>
      <c r="L473" s="72">
        <v>3629881</v>
      </c>
      <c r="M473" s="72">
        <v>110946</v>
      </c>
      <c r="N473" s="72">
        <v>3.0564999999999998E-2</v>
      </c>
      <c r="O473" s="72">
        <v>0.68935000000000002</v>
      </c>
    </row>
    <row r="474" spans="1:15" x14ac:dyDescent="0.2">
      <c r="A474" t="str">
        <f t="shared" si="7"/>
        <v>2019_3186</v>
      </c>
      <c r="C474" s="71">
        <v>472</v>
      </c>
      <c r="D474" s="72">
        <v>3186</v>
      </c>
      <c r="E474" s="72">
        <v>3186</v>
      </c>
      <c r="F474" s="72" t="s">
        <v>752</v>
      </c>
      <c r="G474" s="72">
        <v>2019</v>
      </c>
      <c r="H474" s="72">
        <v>0</v>
      </c>
      <c r="I474" s="72">
        <v>1</v>
      </c>
      <c r="J474" s="72">
        <v>147599943</v>
      </c>
      <c r="K474" s="72">
        <v>403</v>
      </c>
      <c r="L474" s="72">
        <v>2715817</v>
      </c>
      <c r="M474" s="72">
        <v>20815</v>
      </c>
      <c r="N474" s="72">
        <v>7.6639999999999998E-3</v>
      </c>
      <c r="O474" s="72">
        <v>0.14102000000000001</v>
      </c>
    </row>
    <row r="475" spans="1:15" x14ac:dyDescent="0.2">
      <c r="A475" t="str">
        <f t="shared" si="7"/>
        <v>2019_3204</v>
      </c>
      <c r="C475" s="71">
        <v>473</v>
      </c>
      <c r="D475" s="72">
        <v>3204</v>
      </c>
      <c r="E475" s="72">
        <v>3204</v>
      </c>
      <c r="F475" s="72" t="s">
        <v>150</v>
      </c>
      <c r="G475" s="72">
        <v>2019</v>
      </c>
      <c r="H475" s="72">
        <v>0</v>
      </c>
      <c r="I475" s="72">
        <v>1</v>
      </c>
      <c r="J475" s="72">
        <v>290963370</v>
      </c>
      <c r="K475" s="72">
        <v>908</v>
      </c>
      <c r="L475" s="72">
        <v>6050912</v>
      </c>
      <c r="M475" s="72">
        <v>151273</v>
      </c>
      <c r="N475" s="72">
        <v>2.5000000000000001E-2</v>
      </c>
      <c r="O475" s="72">
        <v>0.51990000000000003</v>
      </c>
    </row>
    <row r="476" spans="1:15" x14ac:dyDescent="0.2">
      <c r="A476" t="str">
        <f t="shared" si="7"/>
        <v>2019_3231</v>
      </c>
      <c r="C476" s="71">
        <v>474</v>
      </c>
      <c r="D476" s="72">
        <v>3231</v>
      </c>
      <c r="E476" s="72">
        <v>3231</v>
      </c>
      <c r="F476" s="72" t="s">
        <v>151</v>
      </c>
      <c r="G476" s="72">
        <v>2019</v>
      </c>
      <c r="H476" s="72">
        <v>0</v>
      </c>
      <c r="I476" s="72">
        <v>1</v>
      </c>
      <c r="J476" s="72">
        <v>2228606940</v>
      </c>
      <c r="K476" s="72">
        <v>7074.1</v>
      </c>
      <c r="L476" s="72">
        <v>47141802</v>
      </c>
      <c r="M476" s="72">
        <v>1430950</v>
      </c>
      <c r="N476" s="72">
        <v>3.0353999999999999E-2</v>
      </c>
      <c r="O476" s="72">
        <v>0.64207999999999998</v>
      </c>
    </row>
    <row r="477" spans="1:15" x14ac:dyDescent="0.2">
      <c r="A477" t="str">
        <f t="shared" si="7"/>
        <v>2019_3312</v>
      </c>
      <c r="C477" s="71">
        <v>475</v>
      </c>
      <c r="D477" s="72">
        <v>3312</v>
      </c>
      <c r="E477" s="72">
        <v>3312</v>
      </c>
      <c r="F477" s="72" t="s">
        <v>152</v>
      </c>
      <c r="G477" s="72">
        <v>2019</v>
      </c>
      <c r="H477" s="72">
        <v>0</v>
      </c>
      <c r="I477" s="72">
        <v>1</v>
      </c>
      <c r="J477" s="72">
        <v>391896107</v>
      </c>
      <c r="K477" s="72">
        <v>1909.7</v>
      </c>
      <c r="L477" s="72">
        <v>12726241</v>
      </c>
      <c r="M477" s="72">
        <v>623991</v>
      </c>
      <c r="N477" s="72">
        <v>4.9031999999999999E-2</v>
      </c>
      <c r="O477" s="72">
        <v>1.5922400000000001</v>
      </c>
    </row>
    <row r="478" spans="1:15" x14ac:dyDescent="0.2">
      <c r="A478" t="str">
        <f t="shared" si="7"/>
        <v>2019_3330</v>
      </c>
      <c r="C478" s="71">
        <v>476</v>
      </c>
      <c r="D478" s="72">
        <v>3330</v>
      </c>
      <c r="E478" s="72">
        <v>3330</v>
      </c>
      <c r="F478" s="72" t="s">
        <v>153</v>
      </c>
      <c r="G478" s="72">
        <v>2019</v>
      </c>
      <c r="H478" s="72">
        <v>0</v>
      </c>
      <c r="I478" s="72">
        <v>1</v>
      </c>
      <c r="J478" s="72">
        <v>179547962</v>
      </c>
      <c r="K478" s="72">
        <v>341.3</v>
      </c>
      <c r="L478" s="72">
        <v>2289440</v>
      </c>
      <c r="M478" s="72">
        <v>64104</v>
      </c>
      <c r="N478" s="72">
        <v>2.8000000000000001E-2</v>
      </c>
      <c r="O478" s="72">
        <v>0.35703000000000001</v>
      </c>
    </row>
    <row r="479" spans="1:15" x14ac:dyDescent="0.2">
      <c r="A479" t="str">
        <f t="shared" si="7"/>
        <v>2019_3348</v>
      </c>
      <c r="C479" s="71">
        <v>477</v>
      </c>
      <c r="D479" s="72">
        <v>3348</v>
      </c>
      <c r="E479" s="72">
        <v>3348</v>
      </c>
      <c r="F479" s="72" t="s">
        <v>154</v>
      </c>
      <c r="G479" s="72">
        <v>2019</v>
      </c>
      <c r="H479" s="72">
        <v>0</v>
      </c>
      <c r="I479" s="72">
        <v>1</v>
      </c>
      <c r="J479" s="72">
        <v>192985826</v>
      </c>
      <c r="K479" s="72">
        <v>456.4</v>
      </c>
      <c r="L479" s="72">
        <v>3088459</v>
      </c>
      <c r="M479" s="72">
        <v>95742</v>
      </c>
      <c r="N479" s="72">
        <v>3.1E-2</v>
      </c>
      <c r="O479" s="72">
        <v>0.49611</v>
      </c>
    </row>
    <row r="480" spans="1:15" x14ac:dyDescent="0.2">
      <c r="A480" t="str">
        <f t="shared" si="7"/>
        <v>2019_3375</v>
      </c>
      <c r="C480" s="71">
        <v>478</v>
      </c>
      <c r="D480" s="72">
        <v>3375</v>
      </c>
      <c r="E480" s="72">
        <v>3375</v>
      </c>
      <c r="F480" s="72" t="s">
        <v>155</v>
      </c>
      <c r="G480" s="72">
        <v>2019</v>
      </c>
      <c r="H480" s="72">
        <v>0</v>
      </c>
      <c r="I480" s="72">
        <v>1</v>
      </c>
      <c r="J480" s="72">
        <v>413652684</v>
      </c>
      <c r="K480" s="72">
        <v>1763.9</v>
      </c>
      <c r="L480" s="72">
        <v>11754630</v>
      </c>
      <c r="M480" s="72">
        <v>376148</v>
      </c>
      <c r="N480" s="72">
        <v>3.2000000000000001E-2</v>
      </c>
      <c r="O480" s="72">
        <v>0.90932999999999997</v>
      </c>
    </row>
    <row r="481" spans="1:15" x14ac:dyDescent="0.2">
      <c r="A481" t="str">
        <f t="shared" si="7"/>
        <v>2019_3420</v>
      </c>
      <c r="C481" s="71">
        <v>479</v>
      </c>
      <c r="D481" s="72">
        <v>3420</v>
      </c>
      <c r="E481" s="72">
        <v>3420</v>
      </c>
      <c r="F481" s="72" t="s">
        <v>156</v>
      </c>
      <c r="G481" s="72">
        <v>2019</v>
      </c>
      <c r="H481" s="72">
        <v>0</v>
      </c>
      <c r="I481" s="72">
        <v>1</v>
      </c>
      <c r="J481" s="72">
        <v>259210861</v>
      </c>
      <c r="K481" s="72">
        <v>614.6</v>
      </c>
      <c r="L481" s="72">
        <v>4095694</v>
      </c>
      <c r="M481" s="72">
        <v>110584</v>
      </c>
      <c r="N481" s="72">
        <v>2.7E-2</v>
      </c>
      <c r="O481" s="72">
        <v>0.42662</v>
      </c>
    </row>
    <row r="482" spans="1:15" x14ac:dyDescent="0.2">
      <c r="A482" t="str">
        <f t="shared" si="7"/>
        <v>2019_3465</v>
      </c>
      <c r="C482" s="71">
        <v>480</v>
      </c>
      <c r="D482" s="72">
        <v>3465</v>
      </c>
      <c r="E482" s="72">
        <v>3465</v>
      </c>
      <c r="F482" s="72" t="s">
        <v>157</v>
      </c>
      <c r="G482" s="72">
        <v>2019</v>
      </c>
      <c r="H482" s="72">
        <v>0</v>
      </c>
      <c r="I482" s="72">
        <v>1</v>
      </c>
      <c r="J482" s="72">
        <v>86241185</v>
      </c>
      <c r="K482" s="72">
        <v>306.3</v>
      </c>
      <c r="L482" s="72">
        <v>2041183</v>
      </c>
      <c r="M482" s="72">
        <v>65318</v>
      </c>
      <c r="N482" s="72">
        <v>3.2000000000000001E-2</v>
      </c>
      <c r="O482" s="72">
        <v>0.75739000000000001</v>
      </c>
    </row>
    <row r="483" spans="1:15" x14ac:dyDescent="0.2">
      <c r="A483" t="str">
        <f t="shared" si="7"/>
        <v>2019_3537</v>
      </c>
      <c r="C483" s="71">
        <v>481</v>
      </c>
      <c r="D483" s="72">
        <v>3537</v>
      </c>
      <c r="E483" s="72">
        <v>3537</v>
      </c>
      <c r="F483" s="72" t="s">
        <v>158</v>
      </c>
      <c r="G483" s="72">
        <v>2019</v>
      </c>
      <c r="H483" s="72">
        <v>0</v>
      </c>
      <c r="I483" s="72">
        <v>1</v>
      </c>
      <c r="J483" s="72">
        <v>170619698</v>
      </c>
      <c r="K483" s="72">
        <v>281</v>
      </c>
      <c r="L483" s="72">
        <v>1872584</v>
      </c>
      <c r="M483" s="72">
        <v>88011</v>
      </c>
      <c r="N483" s="72">
        <v>4.7E-2</v>
      </c>
      <c r="O483" s="72">
        <v>0.51583000000000001</v>
      </c>
    </row>
    <row r="484" spans="1:15" x14ac:dyDescent="0.2">
      <c r="A484" t="str">
        <f t="shared" si="7"/>
        <v>2019_3555</v>
      </c>
      <c r="C484" s="71">
        <v>482</v>
      </c>
      <c r="D484" s="72">
        <v>3555</v>
      </c>
      <c r="E484" s="72">
        <v>3555</v>
      </c>
      <c r="F484" s="72" t="s">
        <v>159</v>
      </c>
      <c r="G484" s="72">
        <v>2019</v>
      </c>
      <c r="H484" s="72">
        <v>0</v>
      </c>
      <c r="I484" s="72">
        <v>1</v>
      </c>
      <c r="J484" s="72">
        <v>226136373</v>
      </c>
      <c r="K484" s="72">
        <v>575.20000000000005</v>
      </c>
      <c r="L484" s="72">
        <v>3833133</v>
      </c>
      <c r="M484" s="72">
        <v>153325</v>
      </c>
      <c r="N484" s="72">
        <v>0.04</v>
      </c>
      <c r="O484" s="72">
        <v>0.67801999999999996</v>
      </c>
    </row>
    <row r="485" spans="1:15" x14ac:dyDescent="0.2">
      <c r="A485" t="str">
        <f t="shared" si="7"/>
        <v>2019_3600</v>
      </c>
      <c r="C485" s="71">
        <v>483</v>
      </c>
      <c r="D485" s="72">
        <v>3600</v>
      </c>
      <c r="E485" s="72">
        <v>3600</v>
      </c>
      <c r="F485" s="72" t="s">
        <v>161</v>
      </c>
      <c r="G485" s="72">
        <v>2019</v>
      </c>
      <c r="H485" s="72">
        <v>0</v>
      </c>
      <c r="I485" s="72">
        <v>1</v>
      </c>
      <c r="J485" s="72">
        <v>831421837</v>
      </c>
      <c r="K485" s="72">
        <v>2184.3000000000002</v>
      </c>
      <c r="L485" s="72">
        <v>14556175</v>
      </c>
      <c r="M485" s="72">
        <v>363904</v>
      </c>
      <c r="N485" s="72">
        <v>2.5000000000000001E-2</v>
      </c>
      <c r="O485" s="72">
        <v>0.43769000000000002</v>
      </c>
    </row>
    <row r="486" spans="1:15" x14ac:dyDescent="0.2">
      <c r="A486" t="str">
        <f t="shared" si="7"/>
        <v>2019_3609</v>
      </c>
      <c r="C486" s="71">
        <v>484</v>
      </c>
      <c r="D486" s="72">
        <v>3609</v>
      </c>
      <c r="E486" s="72">
        <v>3609</v>
      </c>
      <c r="F486" s="72" t="s">
        <v>162</v>
      </c>
      <c r="G486" s="72">
        <v>2019</v>
      </c>
      <c r="H486" s="72">
        <v>0</v>
      </c>
      <c r="I486" s="72">
        <v>1</v>
      </c>
      <c r="J486" s="72">
        <v>160120609</v>
      </c>
      <c r="K486" s="72">
        <v>460.5</v>
      </c>
      <c r="L486" s="72">
        <v>3068772</v>
      </c>
      <c r="M486" s="72">
        <v>71041</v>
      </c>
      <c r="N486" s="72">
        <v>2.315E-2</v>
      </c>
      <c r="O486" s="72">
        <v>0.44367000000000001</v>
      </c>
    </row>
    <row r="487" spans="1:15" x14ac:dyDescent="0.2">
      <c r="A487" t="str">
        <f t="shared" si="7"/>
        <v>2019_3645</v>
      </c>
      <c r="C487" s="71">
        <v>485</v>
      </c>
      <c r="D487" s="72">
        <v>3645</v>
      </c>
      <c r="E487" s="72">
        <v>3645</v>
      </c>
      <c r="F487" s="72" t="s">
        <v>163</v>
      </c>
      <c r="G487" s="72">
        <v>2019</v>
      </c>
      <c r="H487" s="72">
        <v>0</v>
      </c>
      <c r="I487" s="72">
        <v>1</v>
      </c>
      <c r="J487" s="72">
        <v>1271874738</v>
      </c>
      <c r="K487" s="72">
        <v>2475.6</v>
      </c>
      <c r="L487" s="72">
        <v>16497398</v>
      </c>
      <c r="M487" s="72">
        <v>531361</v>
      </c>
      <c r="N487" s="72">
        <v>3.2209000000000002E-2</v>
      </c>
      <c r="O487" s="72">
        <v>0.41777999999999998</v>
      </c>
    </row>
    <row r="488" spans="1:15" x14ac:dyDescent="0.2">
      <c r="A488" t="str">
        <f t="shared" si="7"/>
        <v>2019_3715</v>
      </c>
      <c r="C488" s="71">
        <v>486</v>
      </c>
      <c r="D488" s="72">
        <v>3715</v>
      </c>
      <c r="E488" s="72">
        <v>3715</v>
      </c>
      <c r="F488" s="72" t="s">
        <v>165</v>
      </c>
      <c r="G488" s="72">
        <v>2019</v>
      </c>
      <c r="H488" s="72">
        <v>0</v>
      </c>
      <c r="I488" s="72">
        <v>1</v>
      </c>
      <c r="J488" s="72">
        <v>2079795400</v>
      </c>
      <c r="K488" s="72">
        <v>7436.2</v>
      </c>
      <c r="L488" s="72">
        <v>49562273</v>
      </c>
      <c r="M488" s="72">
        <v>1239057</v>
      </c>
      <c r="N488" s="72">
        <v>2.5000000000000001E-2</v>
      </c>
      <c r="O488" s="72">
        <v>0.59575999999999996</v>
      </c>
    </row>
    <row r="489" spans="1:15" x14ac:dyDescent="0.2">
      <c r="A489" t="str">
        <f t="shared" si="7"/>
        <v>2019_3744</v>
      </c>
      <c r="C489" s="71">
        <v>487</v>
      </c>
      <c r="D489" s="72">
        <v>3744</v>
      </c>
      <c r="E489" s="72">
        <v>3744</v>
      </c>
      <c r="F489" s="72" t="s">
        <v>166</v>
      </c>
      <c r="G489" s="72">
        <v>2019</v>
      </c>
      <c r="H489" s="72">
        <v>0</v>
      </c>
      <c r="I489" s="72">
        <v>1</v>
      </c>
      <c r="J489" s="72">
        <v>169392474</v>
      </c>
      <c r="K489" s="72">
        <v>645.5</v>
      </c>
      <c r="L489" s="72">
        <v>4301612</v>
      </c>
      <c r="M489" s="72">
        <v>63051</v>
      </c>
      <c r="N489" s="72">
        <v>1.4657999999999999E-2</v>
      </c>
      <c r="O489" s="72">
        <v>0.37222</v>
      </c>
    </row>
    <row r="490" spans="1:15" x14ac:dyDescent="0.2">
      <c r="A490" t="str">
        <f t="shared" si="7"/>
        <v>2019_3798</v>
      </c>
      <c r="C490" s="71">
        <v>488</v>
      </c>
      <c r="D490" s="72">
        <v>3798</v>
      </c>
      <c r="E490" s="72">
        <v>3798</v>
      </c>
      <c r="F490" s="72" t="s">
        <v>167</v>
      </c>
      <c r="G490" s="72">
        <v>2019</v>
      </c>
      <c r="H490" s="72">
        <v>0</v>
      </c>
      <c r="I490" s="72">
        <v>1</v>
      </c>
      <c r="J490" s="72">
        <v>182616187</v>
      </c>
      <c r="K490" s="72">
        <v>564</v>
      </c>
      <c r="L490" s="72">
        <v>3761880</v>
      </c>
      <c r="M490" s="72">
        <v>64466</v>
      </c>
      <c r="N490" s="72">
        <v>1.7136999999999999E-2</v>
      </c>
      <c r="O490" s="72">
        <v>0.35300999999999999</v>
      </c>
    </row>
    <row r="491" spans="1:15" x14ac:dyDescent="0.2">
      <c r="A491" t="str">
        <f t="shared" si="7"/>
        <v>2019_3816</v>
      </c>
      <c r="C491" s="71">
        <v>489</v>
      </c>
      <c r="D491" s="72">
        <v>3816</v>
      </c>
      <c r="E491" s="72">
        <v>3816</v>
      </c>
      <c r="F491" s="72" t="s">
        <v>168</v>
      </c>
      <c r="G491" s="72">
        <v>2019</v>
      </c>
      <c r="H491" s="72">
        <v>0</v>
      </c>
      <c r="I491" s="72">
        <v>1</v>
      </c>
      <c r="J491" s="72">
        <v>150530981</v>
      </c>
      <c r="K491" s="72">
        <v>366.1</v>
      </c>
      <c r="L491" s="72">
        <v>2439690</v>
      </c>
      <c r="M491" s="72">
        <v>0</v>
      </c>
      <c r="N491" s="72">
        <v>0</v>
      </c>
      <c r="O491" s="72">
        <v>0</v>
      </c>
    </row>
    <row r="492" spans="1:15" x14ac:dyDescent="0.2">
      <c r="A492" t="str">
        <f t="shared" si="7"/>
        <v>2019_3841</v>
      </c>
      <c r="C492" s="71">
        <v>490</v>
      </c>
      <c r="D492" s="72">
        <v>3841</v>
      </c>
      <c r="E492" s="72">
        <v>3841</v>
      </c>
      <c r="F492" s="72" t="s">
        <v>169</v>
      </c>
      <c r="G492" s="72">
        <v>2019</v>
      </c>
      <c r="H492" s="72">
        <v>0</v>
      </c>
      <c r="I492" s="72">
        <v>1</v>
      </c>
      <c r="J492" s="72">
        <v>278867246</v>
      </c>
      <c r="K492" s="72">
        <v>740</v>
      </c>
      <c r="L492" s="72">
        <v>4931360</v>
      </c>
      <c r="M492" s="72">
        <v>192323</v>
      </c>
      <c r="N492" s="72">
        <v>3.9E-2</v>
      </c>
      <c r="O492" s="72">
        <v>0.68966000000000005</v>
      </c>
    </row>
    <row r="493" spans="1:15" x14ac:dyDescent="0.2">
      <c r="A493" t="str">
        <f t="shared" si="7"/>
        <v>2019_3906</v>
      </c>
      <c r="C493" s="71">
        <v>491</v>
      </c>
      <c r="D493" s="72">
        <v>3906</v>
      </c>
      <c r="E493" s="72">
        <v>3906</v>
      </c>
      <c r="F493" s="72" t="s">
        <v>171</v>
      </c>
      <c r="G493" s="72">
        <v>2019</v>
      </c>
      <c r="H493" s="72">
        <v>0</v>
      </c>
      <c r="I493" s="72">
        <v>1</v>
      </c>
      <c r="J493" s="72">
        <v>193057819</v>
      </c>
      <c r="K493" s="72">
        <v>462.6</v>
      </c>
      <c r="L493" s="72">
        <v>3082766</v>
      </c>
      <c r="M493" s="72">
        <v>92483</v>
      </c>
      <c r="N493" s="72">
        <v>0.03</v>
      </c>
      <c r="O493" s="72">
        <v>0.47904000000000002</v>
      </c>
    </row>
    <row r="494" spans="1:15" x14ac:dyDescent="0.2">
      <c r="A494" t="str">
        <f t="shared" si="7"/>
        <v>2019_4419</v>
      </c>
      <c r="C494" s="71">
        <v>492</v>
      </c>
      <c r="D494" s="72">
        <v>4419</v>
      </c>
      <c r="E494" s="72">
        <v>4419</v>
      </c>
      <c r="F494" s="72" t="s">
        <v>754</v>
      </c>
      <c r="G494" s="72">
        <v>2019</v>
      </c>
      <c r="H494" s="72">
        <v>0</v>
      </c>
      <c r="I494" s="72">
        <v>1</v>
      </c>
      <c r="J494" s="72">
        <v>266000996</v>
      </c>
      <c r="K494" s="72">
        <v>757.5</v>
      </c>
      <c r="L494" s="72">
        <v>5076008</v>
      </c>
      <c r="M494" s="72">
        <v>243587</v>
      </c>
      <c r="N494" s="72">
        <v>4.7988000000000003E-2</v>
      </c>
      <c r="O494" s="72">
        <v>0.91574</v>
      </c>
    </row>
    <row r="495" spans="1:15" x14ac:dyDescent="0.2">
      <c r="A495" t="str">
        <f t="shared" si="7"/>
        <v>2019_3942</v>
      </c>
      <c r="C495" s="71">
        <v>493</v>
      </c>
      <c r="D495" s="72">
        <v>3942</v>
      </c>
      <c r="E495" s="72">
        <v>3942</v>
      </c>
      <c r="F495" s="72" t="s">
        <v>172</v>
      </c>
      <c r="G495" s="72">
        <v>2019</v>
      </c>
      <c r="H495" s="72">
        <v>0</v>
      </c>
      <c r="I495" s="72">
        <v>1</v>
      </c>
      <c r="J495" s="72">
        <v>139385396</v>
      </c>
      <c r="K495" s="72">
        <v>683.7</v>
      </c>
      <c r="L495" s="72">
        <v>4556177</v>
      </c>
      <c r="M495" s="72">
        <v>100076</v>
      </c>
      <c r="N495" s="72">
        <v>2.1964999999999998E-2</v>
      </c>
      <c r="O495" s="72">
        <v>0.71797999999999995</v>
      </c>
    </row>
    <row r="496" spans="1:15" x14ac:dyDescent="0.2">
      <c r="A496" t="str">
        <f t="shared" si="7"/>
        <v>2019_4023</v>
      </c>
      <c r="C496" s="71">
        <v>494</v>
      </c>
      <c r="D496" s="72">
        <v>4023</v>
      </c>
      <c r="E496" s="72">
        <v>4023</v>
      </c>
      <c r="F496" s="72" t="s">
        <v>795</v>
      </c>
      <c r="G496" s="72">
        <v>2019</v>
      </c>
      <c r="H496" s="72">
        <v>0</v>
      </c>
      <c r="I496" s="72">
        <v>1</v>
      </c>
      <c r="J496" s="72">
        <v>358843925</v>
      </c>
      <c r="K496" s="72">
        <v>658</v>
      </c>
      <c r="L496" s="72">
        <v>4424392</v>
      </c>
      <c r="M496" s="72">
        <v>215825</v>
      </c>
      <c r="N496" s="72">
        <v>4.8780999999999998E-2</v>
      </c>
      <c r="O496" s="72">
        <v>0.60145000000000004</v>
      </c>
    </row>
    <row r="497" spans="1:15" x14ac:dyDescent="0.2">
      <c r="A497" t="str">
        <f t="shared" si="7"/>
        <v>2019_4033</v>
      </c>
      <c r="C497" s="71">
        <v>495</v>
      </c>
      <c r="D497" s="72">
        <v>4033</v>
      </c>
      <c r="E497" s="72">
        <v>4033</v>
      </c>
      <c r="F497" s="72" t="s">
        <v>696</v>
      </c>
      <c r="G497" s="72">
        <v>2019</v>
      </c>
      <c r="H497" s="72">
        <v>0</v>
      </c>
      <c r="I497" s="72">
        <v>1</v>
      </c>
      <c r="J497" s="72">
        <v>357673403</v>
      </c>
      <c r="K497" s="72">
        <v>654.6</v>
      </c>
      <c r="L497" s="72">
        <v>4432297</v>
      </c>
      <c r="M497" s="72">
        <v>201145</v>
      </c>
      <c r="N497" s="72">
        <v>4.5381999999999999E-2</v>
      </c>
      <c r="O497" s="72">
        <v>0.56237000000000004</v>
      </c>
    </row>
    <row r="498" spans="1:15" x14ac:dyDescent="0.2">
      <c r="A498" t="str">
        <f t="shared" si="7"/>
        <v>2019_4041</v>
      </c>
      <c r="C498" s="71">
        <v>496</v>
      </c>
      <c r="D498" s="72">
        <v>4041</v>
      </c>
      <c r="E498" s="72">
        <v>4041</v>
      </c>
      <c r="F498" s="72" t="s">
        <v>175</v>
      </c>
      <c r="G498" s="72">
        <v>2019</v>
      </c>
      <c r="H498" s="72">
        <v>0</v>
      </c>
      <c r="I498" s="72">
        <v>1</v>
      </c>
      <c r="J498" s="72">
        <v>431889124</v>
      </c>
      <c r="K498" s="72">
        <v>1335.5</v>
      </c>
      <c r="L498" s="72">
        <v>8899772</v>
      </c>
      <c r="M498" s="72">
        <v>222494</v>
      </c>
      <c r="N498" s="72">
        <v>2.5000000000000001E-2</v>
      </c>
      <c r="O498" s="72">
        <v>0.51515999999999995</v>
      </c>
    </row>
    <row r="499" spans="1:15" x14ac:dyDescent="0.2">
      <c r="A499" t="str">
        <f t="shared" si="7"/>
        <v>2019_4043</v>
      </c>
      <c r="C499" s="71">
        <v>497</v>
      </c>
      <c r="D499" s="72">
        <v>4043</v>
      </c>
      <c r="E499" s="72">
        <v>4043</v>
      </c>
      <c r="F499" s="72" t="s">
        <v>176</v>
      </c>
      <c r="G499" s="72">
        <v>2019</v>
      </c>
      <c r="H499" s="72">
        <v>0</v>
      </c>
      <c r="I499" s="72">
        <v>1</v>
      </c>
      <c r="J499" s="72">
        <v>343144911</v>
      </c>
      <c r="K499" s="72">
        <v>672.4</v>
      </c>
      <c r="L499" s="72">
        <v>4502390</v>
      </c>
      <c r="M499" s="72">
        <v>171091</v>
      </c>
      <c r="N499" s="72">
        <v>3.7999999999999999E-2</v>
      </c>
      <c r="O499" s="72">
        <v>0.49859999999999999</v>
      </c>
    </row>
    <row r="500" spans="1:15" x14ac:dyDescent="0.2">
      <c r="A500" t="str">
        <f t="shared" si="7"/>
        <v>2019_4068</v>
      </c>
      <c r="C500" s="71">
        <v>498</v>
      </c>
      <c r="D500" s="72">
        <v>4068</v>
      </c>
      <c r="E500" s="72">
        <v>4068</v>
      </c>
      <c r="F500" s="72" t="s">
        <v>801</v>
      </c>
      <c r="G500" s="72">
        <v>2019</v>
      </c>
      <c r="H500" s="72">
        <v>0</v>
      </c>
      <c r="I500" s="72">
        <v>1</v>
      </c>
      <c r="J500" s="72">
        <v>322568905</v>
      </c>
      <c r="K500" s="72">
        <v>424.5</v>
      </c>
      <c r="L500" s="72">
        <v>2843726</v>
      </c>
      <c r="M500" s="72">
        <v>38044</v>
      </c>
      <c r="N500" s="72">
        <v>1.3377999999999999E-2</v>
      </c>
      <c r="O500" s="72">
        <v>0.11794</v>
      </c>
    </row>
    <row r="501" spans="1:15" x14ac:dyDescent="0.2">
      <c r="A501" t="str">
        <f t="shared" si="7"/>
        <v>2019_4086</v>
      </c>
      <c r="C501" s="71">
        <v>499</v>
      </c>
      <c r="D501" s="72">
        <v>4086</v>
      </c>
      <c r="E501" s="72">
        <v>4086</v>
      </c>
      <c r="F501" s="72" t="s">
        <v>755</v>
      </c>
      <c r="G501" s="72">
        <v>2019</v>
      </c>
      <c r="H501" s="72">
        <v>0</v>
      </c>
      <c r="I501" s="72">
        <v>1</v>
      </c>
      <c r="J501" s="72">
        <v>442517473</v>
      </c>
      <c r="K501" s="72">
        <v>1918.1</v>
      </c>
      <c r="L501" s="72">
        <v>12977865</v>
      </c>
      <c r="M501" s="72">
        <v>138450</v>
      </c>
      <c r="N501" s="72">
        <v>1.0668E-2</v>
      </c>
      <c r="O501" s="72">
        <v>0.31286999999999998</v>
      </c>
    </row>
    <row r="502" spans="1:15" x14ac:dyDescent="0.2">
      <c r="A502" t="str">
        <f t="shared" si="7"/>
        <v>2019_4104</v>
      </c>
      <c r="C502" s="71">
        <v>500</v>
      </c>
      <c r="D502" s="72">
        <v>4104</v>
      </c>
      <c r="E502" s="72">
        <v>4104</v>
      </c>
      <c r="F502" s="72" t="s">
        <v>178</v>
      </c>
      <c r="G502" s="72">
        <v>2019</v>
      </c>
      <c r="H502" s="72">
        <v>0</v>
      </c>
      <c r="I502" s="72">
        <v>1</v>
      </c>
      <c r="J502" s="72">
        <v>1044212286</v>
      </c>
      <c r="K502" s="72">
        <v>5458.4</v>
      </c>
      <c r="L502" s="72">
        <v>36598572</v>
      </c>
      <c r="M502" s="72">
        <v>1382001</v>
      </c>
      <c r="N502" s="72">
        <v>3.7761000000000003E-2</v>
      </c>
      <c r="O502" s="72">
        <v>1.3234900000000001</v>
      </c>
    </row>
    <row r="503" spans="1:15" x14ac:dyDescent="0.2">
      <c r="A503" t="str">
        <f t="shared" si="7"/>
        <v>2019_4122</v>
      </c>
      <c r="C503" s="71">
        <v>501</v>
      </c>
      <c r="D503" s="72">
        <v>4122</v>
      </c>
      <c r="E503" s="72">
        <v>4122</v>
      </c>
      <c r="F503" s="72" t="s">
        <v>179</v>
      </c>
      <c r="G503" s="72">
        <v>2019</v>
      </c>
      <c r="H503" s="72">
        <v>0</v>
      </c>
      <c r="I503" s="72">
        <v>1</v>
      </c>
      <c r="J503" s="72">
        <v>170259099</v>
      </c>
      <c r="K503" s="72">
        <v>512.20000000000005</v>
      </c>
      <c r="L503" s="72">
        <v>3413301</v>
      </c>
      <c r="M503" s="72">
        <v>101614</v>
      </c>
      <c r="N503" s="72">
        <v>2.9770000000000001E-2</v>
      </c>
      <c r="O503" s="72">
        <v>0.59682000000000002</v>
      </c>
    </row>
    <row r="504" spans="1:15" x14ac:dyDescent="0.2">
      <c r="A504" t="str">
        <f t="shared" si="7"/>
        <v>2019_4131</v>
      </c>
      <c r="C504" s="71">
        <v>502</v>
      </c>
      <c r="D504" s="72">
        <v>4131</v>
      </c>
      <c r="E504" s="72">
        <v>4131</v>
      </c>
      <c r="F504" s="72" t="s">
        <v>180</v>
      </c>
      <c r="G504" s="72">
        <v>2019</v>
      </c>
      <c r="H504" s="72">
        <v>0</v>
      </c>
      <c r="I504" s="72">
        <v>1</v>
      </c>
      <c r="J504" s="72">
        <v>1257449712</v>
      </c>
      <c r="K504" s="72">
        <v>3639.4</v>
      </c>
      <c r="L504" s="72">
        <v>24514998</v>
      </c>
      <c r="M504" s="72">
        <v>1225750</v>
      </c>
      <c r="N504" s="72">
        <v>0.05</v>
      </c>
      <c r="O504" s="72">
        <v>0.97479000000000005</v>
      </c>
    </row>
    <row r="505" spans="1:15" x14ac:dyDescent="0.2">
      <c r="A505" t="str">
        <f t="shared" si="7"/>
        <v>2019_4203</v>
      </c>
      <c r="C505" s="71">
        <v>503</v>
      </c>
      <c r="D505" s="72">
        <v>4203</v>
      </c>
      <c r="E505" s="72">
        <v>4203</v>
      </c>
      <c r="F505" s="72" t="s">
        <v>182</v>
      </c>
      <c r="G505" s="72">
        <v>2019</v>
      </c>
      <c r="H505" s="72">
        <v>0</v>
      </c>
      <c r="I505" s="72">
        <v>1</v>
      </c>
      <c r="J505" s="72">
        <v>318571713</v>
      </c>
      <c r="K505" s="72">
        <v>790.8</v>
      </c>
      <c r="L505" s="72">
        <v>5269891</v>
      </c>
      <c r="M505" s="72">
        <v>152880</v>
      </c>
      <c r="N505" s="72">
        <v>2.9010000000000001E-2</v>
      </c>
      <c r="O505" s="72">
        <v>0.47988999999999998</v>
      </c>
    </row>
    <row r="506" spans="1:15" x14ac:dyDescent="0.2">
      <c r="A506" t="str">
        <f t="shared" si="7"/>
        <v>2019_4212</v>
      </c>
      <c r="C506" s="71">
        <v>504</v>
      </c>
      <c r="D506" s="72">
        <v>4212</v>
      </c>
      <c r="E506" s="72">
        <v>4212</v>
      </c>
      <c r="F506" s="72" t="s">
        <v>183</v>
      </c>
      <c r="G506" s="72">
        <v>2019</v>
      </c>
      <c r="H506" s="72">
        <v>0</v>
      </c>
      <c r="I506" s="72">
        <v>1</v>
      </c>
      <c r="J506" s="72">
        <v>75225886</v>
      </c>
      <c r="K506" s="72">
        <v>332.1</v>
      </c>
      <c r="L506" s="72">
        <v>2213114</v>
      </c>
      <c r="M506" s="72">
        <v>69225</v>
      </c>
      <c r="N506" s="72">
        <v>3.1279000000000001E-2</v>
      </c>
      <c r="O506" s="72">
        <v>0.92022999999999999</v>
      </c>
    </row>
    <row r="507" spans="1:15" x14ac:dyDescent="0.2">
      <c r="A507" t="str">
        <f t="shared" si="7"/>
        <v>2019_4271</v>
      </c>
      <c r="C507" s="71">
        <v>505</v>
      </c>
      <c r="D507" s="72">
        <v>4271</v>
      </c>
      <c r="E507" s="72">
        <v>4271</v>
      </c>
      <c r="F507" s="72" t="s">
        <v>185</v>
      </c>
      <c r="G507" s="72">
        <v>2019</v>
      </c>
      <c r="H507" s="72">
        <v>0</v>
      </c>
      <c r="I507" s="72">
        <v>1</v>
      </c>
      <c r="J507" s="72">
        <v>467515414</v>
      </c>
      <c r="K507" s="72">
        <v>1248.7</v>
      </c>
      <c r="L507" s="72">
        <v>8351306</v>
      </c>
      <c r="M507" s="72">
        <v>223726</v>
      </c>
      <c r="N507" s="72">
        <v>2.6789E-2</v>
      </c>
      <c r="O507" s="72">
        <v>0.47854000000000002</v>
      </c>
    </row>
    <row r="508" spans="1:15" x14ac:dyDescent="0.2">
      <c r="A508" t="str">
        <f t="shared" si="7"/>
        <v>2019_4269</v>
      </c>
      <c r="C508" s="71">
        <v>506</v>
      </c>
      <c r="D508" s="72">
        <v>4269</v>
      </c>
      <c r="E508" s="72">
        <v>4269</v>
      </c>
      <c r="F508" s="72" t="s">
        <v>184</v>
      </c>
      <c r="G508" s="72">
        <v>2019</v>
      </c>
      <c r="H508" s="72">
        <v>0</v>
      </c>
      <c r="I508" s="72">
        <v>1</v>
      </c>
      <c r="J508" s="72">
        <v>262254289</v>
      </c>
      <c r="K508" s="72">
        <v>535.1</v>
      </c>
      <c r="L508" s="72">
        <v>3613530</v>
      </c>
      <c r="M508" s="72">
        <v>144541</v>
      </c>
      <c r="N508" s="72">
        <v>0.04</v>
      </c>
      <c r="O508" s="72">
        <v>0.55115000000000003</v>
      </c>
    </row>
    <row r="509" spans="1:15" x14ac:dyDescent="0.2">
      <c r="A509" t="str">
        <f t="shared" si="7"/>
        <v>2019_4356</v>
      </c>
      <c r="C509" s="71">
        <v>507</v>
      </c>
      <c r="D509" s="72">
        <v>4356</v>
      </c>
      <c r="E509" s="72">
        <v>4356</v>
      </c>
      <c r="F509" s="72" t="s">
        <v>186</v>
      </c>
      <c r="G509" s="72">
        <v>2019</v>
      </c>
      <c r="H509" s="72">
        <v>0</v>
      </c>
      <c r="I509" s="72">
        <v>1</v>
      </c>
      <c r="J509" s="72">
        <v>285700048</v>
      </c>
      <c r="K509" s="72">
        <v>832.4</v>
      </c>
      <c r="L509" s="72">
        <v>5547114</v>
      </c>
      <c r="M509" s="72">
        <v>155319</v>
      </c>
      <c r="N509" s="72">
        <v>2.8000000000000001E-2</v>
      </c>
      <c r="O509" s="72">
        <v>0.54364000000000001</v>
      </c>
    </row>
    <row r="510" spans="1:15" x14ac:dyDescent="0.2">
      <c r="A510" t="str">
        <f t="shared" si="7"/>
        <v>2019_4149</v>
      </c>
      <c r="C510" s="71">
        <v>508</v>
      </c>
      <c r="D510" s="72">
        <v>4149</v>
      </c>
      <c r="E510" s="72">
        <v>4149</v>
      </c>
      <c r="F510" s="72" t="s">
        <v>756</v>
      </c>
      <c r="G510" s="72">
        <v>2019</v>
      </c>
      <c r="H510" s="72">
        <v>0</v>
      </c>
      <c r="I510" s="72">
        <v>1</v>
      </c>
      <c r="J510" s="72">
        <v>586436038</v>
      </c>
      <c r="K510" s="72">
        <v>1436.5</v>
      </c>
      <c r="L510" s="72">
        <v>9630296</v>
      </c>
      <c r="M510" s="72">
        <v>365951</v>
      </c>
      <c r="N510" s="72">
        <v>3.7999999999999999E-2</v>
      </c>
      <c r="O510" s="72">
        <v>0.62402999999999997</v>
      </c>
    </row>
    <row r="511" spans="1:15" x14ac:dyDescent="0.2">
      <c r="A511" t="str">
        <f t="shared" si="7"/>
        <v>2019_4437</v>
      </c>
      <c r="C511" s="71">
        <v>509</v>
      </c>
      <c r="D511" s="72">
        <v>4437</v>
      </c>
      <c r="E511" s="72">
        <v>4437</v>
      </c>
      <c r="F511" s="72" t="s">
        <v>188</v>
      </c>
      <c r="G511" s="72">
        <v>2019</v>
      </c>
      <c r="H511" s="72">
        <v>0</v>
      </c>
      <c r="I511" s="72">
        <v>1</v>
      </c>
      <c r="J511" s="72">
        <v>292310490</v>
      </c>
      <c r="K511" s="72">
        <v>497.1</v>
      </c>
      <c r="L511" s="72">
        <v>3312674</v>
      </c>
      <c r="M511" s="72">
        <v>162321</v>
      </c>
      <c r="N511" s="72">
        <v>4.9000000000000002E-2</v>
      </c>
      <c r="O511" s="72">
        <v>0.55530000000000002</v>
      </c>
    </row>
    <row r="512" spans="1:15" x14ac:dyDescent="0.2">
      <c r="A512" t="str">
        <f t="shared" si="7"/>
        <v>2019_4446</v>
      </c>
      <c r="C512" s="71">
        <v>510</v>
      </c>
      <c r="D512" s="72">
        <v>4446</v>
      </c>
      <c r="E512" s="72">
        <v>4446</v>
      </c>
      <c r="F512" s="72" t="s">
        <v>189</v>
      </c>
      <c r="G512" s="72">
        <v>2019</v>
      </c>
      <c r="H512" s="72">
        <v>0</v>
      </c>
      <c r="I512" s="72">
        <v>1</v>
      </c>
      <c r="J512" s="72">
        <v>359014958</v>
      </c>
      <c r="K512" s="72">
        <v>993.6</v>
      </c>
      <c r="L512" s="72">
        <v>6621350</v>
      </c>
      <c r="M512" s="72">
        <v>331068</v>
      </c>
      <c r="N512" s="72">
        <v>0.05</v>
      </c>
      <c r="O512" s="72">
        <v>0.92215999999999998</v>
      </c>
    </row>
    <row r="513" spans="1:15" x14ac:dyDescent="0.2">
      <c r="A513" t="str">
        <f t="shared" si="7"/>
        <v>2019_4491</v>
      </c>
      <c r="C513" s="71">
        <v>511</v>
      </c>
      <c r="D513" s="72">
        <v>4491</v>
      </c>
      <c r="E513" s="72">
        <v>4491</v>
      </c>
      <c r="F513" s="72" t="s">
        <v>190</v>
      </c>
      <c r="G513" s="72">
        <v>2019</v>
      </c>
      <c r="H513" s="72">
        <v>0</v>
      </c>
      <c r="I513" s="72">
        <v>1</v>
      </c>
      <c r="J513" s="72">
        <v>102092367</v>
      </c>
      <c r="K513" s="72">
        <v>344.4</v>
      </c>
      <c r="L513" s="72">
        <v>2295082</v>
      </c>
      <c r="M513" s="72">
        <v>112459</v>
      </c>
      <c r="N513" s="72">
        <v>4.9000000000000002E-2</v>
      </c>
      <c r="O513" s="72">
        <v>1.10154</v>
      </c>
    </row>
    <row r="514" spans="1:15" x14ac:dyDescent="0.2">
      <c r="A514" t="str">
        <f t="shared" si="7"/>
        <v>2019_4505</v>
      </c>
      <c r="C514" s="71">
        <v>512</v>
      </c>
      <c r="D514" s="72">
        <v>4505</v>
      </c>
      <c r="E514" s="72">
        <v>4505</v>
      </c>
      <c r="F514" s="72" t="s">
        <v>191</v>
      </c>
      <c r="G514" s="72">
        <v>2019</v>
      </c>
      <c r="H514" s="72">
        <v>0</v>
      </c>
      <c r="I514" s="72">
        <v>1</v>
      </c>
      <c r="J514" s="72">
        <v>92705485</v>
      </c>
      <c r="K514" s="72">
        <v>267.10000000000002</v>
      </c>
      <c r="L514" s="72">
        <v>1799720</v>
      </c>
      <c r="M514" s="72">
        <v>60988</v>
      </c>
      <c r="N514" s="72">
        <v>3.3887E-2</v>
      </c>
      <c r="O514" s="72">
        <v>0.65786999999999995</v>
      </c>
    </row>
    <row r="515" spans="1:15" x14ac:dyDescent="0.2">
      <c r="A515" t="str">
        <f t="shared" si="7"/>
        <v>2019_4509</v>
      </c>
      <c r="C515" s="71">
        <v>513</v>
      </c>
      <c r="D515" s="72">
        <v>4509</v>
      </c>
      <c r="E515" s="72">
        <v>4509</v>
      </c>
      <c r="F515" s="72" t="s">
        <v>192</v>
      </c>
      <c r="G515" s="72">
        <v>2019</v>
      </c>
      <c r="H515" s="72">
        <v>0</v>
      </c>
      <c r="I515" s="72">
        <v>1</v>
      </c>
      <c r="J515" s="72">
        <v>68396679</v>
      </c>
      <c r="K515" s="72">
        <v>209.2</v>
      </c>
      <c r="L515" s="72">
        <v>1394109</v>
      </c>
      <c r="M515" s="72">
        <v>20880</v>
      </c>
      <c r="N515" s="72">
        <v>1.4977000000000001E-2</v>
      </c>
      <c r="O515" s="72">
        <v>0.30528</v>
      </c>
    </row>
    <row r="516" spans="1:15" x14ac:dyDescent="0.2">
      <c r="A516" t="str">
        <f t="shared" ref="A516:A579" si="8">CONCATENATE(G516,"_",D516)</f>
        <v>2019_4518</v>
      </c>
      <c r="C516" s="71">
        <v>514</v>
      </c>
      <c r="D516" s="72">
        <v>4518</v>
      </c>
      <c r="E516" s="72">
        <v>4518</v>
      </c>
      <c r="F516" s="72" t="s">
        <v>193</v>
      </c>
      <c r="G516" s="72">
        <v>2019</v>
      </c>
      <c r="H516" s="72">
        <v>0</v>
      </c>
      <c r="I516" s="72">
        <v>1</v>
      </c>
      <c r="J516" s="72">
        <v>66111164</v>
      </c>
      <c r="K516" s="72">
        <v>209.9</v>
      </c>
      <c r="L516" s="72">
        <v>1398774</v>
      </c>
      <c r="M516" s="72">
        <v>15157</v>
      </c>
      <c r="N516" s="72">
        <v>1.0836E-2</v>
      </c>
      <c r="O516" s="72">
        <v>0.22927</v>
      </c>
    </row>
    <row r="517" spans="1:15" x14ac:dyDescent="0.2">
      <c r="A517" t="str">
        <f t="shared" si="8"/>
        <v>2019_4527</v>
      </c>
      <c r="C517" s="71">
        <v>515</v>
      </c>
      <c r="D517" s="72">
        <v>4527</v>
      </c>
      <c r="E517" s="72">
        <v>4527</v>
      </c>
      <c r="F517" s="72" t="s">
        <v>194</v>
      </c>
      <c r="G517" s="72">
        <v>2019</v>
      </c>
      <c r="H517" s="72">
        <v>0</v>
      </c>
      <c r="I517" s="72">
        <v>1</v>
      </c>
      <c r="J517" s="72">
        <v>278983172</v>
      </c>
      <c r="K517" s="72">
        <v>631.1</v>
      </c>
      <c r="L517" s="72">
        <v>4207544</v>
      </c>
      <c r="M517" s="72">
        <v>176292</v>
      </c>
      <c r="N517" s="72">
        <v>4.1898999999999999E-2</v>
      </c>
      <c r="O517" s="72">
        <v>0.63190999999999997</v>
      </c>
    </row>
    <row r="518" spans="1:15" x14ac:dyDescent="0.2">
      <c r="A518" t="str">
        <f t="shared" si="8"/>
        <v>2019_4536</v>
      </c>
      <c r="C518" s="71">
        <v>516</v>
      </c>
      <c r="D518" s="72">
        <v>4536</v>
      </c>
      <c r="E518" s="72">
        <v>4536</v>
      </c>
      <c r="F518" s="72" t="s">
        <v>195</v>
      </c>
      <c r="G518" s="72">
        <v>2019</v>
      </c>
      <c r="H518" s="72">
        <v>0</v>
      </c>
      <c r="I518" s="72">
        <v>1</v>
      </c>
      <c r="J518" s="72">
        <v>556351487</v>
      </c>
      <c r="K518" s="72">
        <v>1933.3</v>
      </c>
      <c r="L518" s="72">
        <v>12883511</v>
      </c>
      <c r="M518" s="72">
        <v>3196</v>
      </c>
      <c r="N518" s="72">
        <v>2.4800000000000001E-4</v>
      </c>
      <c r="O518" s="72">
        <v>5.7400000000000003E-3</v>
      </c>
    </row>
    <row r="519" spans="1:15" x14ac:dyDescent="0.2">
      <c r="A519" t="str">
        <f t="shared" si="8"/>
        <v>2019_4554</v>
      </c>
      <c r="C519" s="71">
        <v>517</v>
      </c>
      <c r="D519" s="72">
        <v>4554</v>
      </c>
      <c r="E519" s="72">
        <v>4554</v>
      </c>
      <c r="F519" s="72" t="s">
        <v>196</v>
      </c>
      <c r="G519" s="72">
        <v>2019</v>
      </c>
      <c r="H519" s="72">
        <v>0</v>
      </c>
      <c r="I519" s="72">
        <v>1</v>
      </c>
      <c r="J519" s="72">
        <v>301045270</v>
      </c>
      <c r="K519" s="72">
        <v>1124</v>
      </c>
      <c r="L519" s="72">
        <v>7490336</v>
      </c>
      <c r="M519" s="72">
        <v>250882</v>
      </c>
      <c r="N519" s="72">
        <v>3.3494000000000003E-2</v>
      </c>
      <c r="O519" s="72">
        <v>0.83337000000000006</v>
      </c>
    </row>
    <row r="520" spans="1:15" x14ac:dyDescent="0.2">
      <c r="A520" t="str">
        <f t="shared" si="8"/>
        <v>2019_4572</v>
      </c>
      <c r="C520" s="71">
        <v>518</v>
      </c>
      <c r="D520" s="72">
        <v>4572</v>
      </c>
      <c r="E520" s="72">
        <v>4572</v>
      </c>
      <c r="F520" s="72" t="s">
        <v>197</v>
      </c>
      <c r="G520" s="72">
        <v>2019</v>
      </c>
      <c r="H520" s="72">
        <v>0</v>
      </c>
      <c r="I520" s="72">
        <v>1</v>
      </c>
      <c r="J520" s="72">
        <v>73956879</v>
      </c>
      <c r="K520" s="72">
        <v>252.2</v>
      </c>
      <c r="L520" s="72">
        <v>1680661</v>
      </c>
      <c r="M520" s="72">
        <v>53781</v>
      </c>
      <c r="N520" s="72">
        <v>3.2000000000000001E-2</v>
      </c>
      <c r="O520" s="72">
        <v>0.72719</v>
      </c>
    </row>
    <row r="521" spans="1:15" x14ac:dyDescent="0.2">
      <c r="A521" t="str">
        <f t="shared" si="8"/>
        <v>2019_4581</v>
      </c>
      <c r="C521" s="71">
        <v>519</v>
      </c>
      <c r="D521" s="72">
        <v>4581</v>
      </c>
      <c r="E521" s="72">
        <v>4581</v>
      </c>
      <c r="F521" s="72" t="s">
        <v>198</v>
      </c>
      <c r="G521" s="72">
        <v>2019</v>
      </c>
      <c r="H521" s="72">
        <v>0</v>
      </c>
      <c r="I521" s="72">
        <v>1</v>
      </c>
      <c r="J521" s="72">
        <v>1297441775</v>
      </c>
      <c r="K521" s="72">
        <v>4935.8</v>
      </c>
      <c r="L521" s="72">
        <v>32892171</v>
      </c>
      <c r="M521" s="72">
        <v>1085442</v>
      </c>
      <c r="N521" s="72">
        <v>3.3000000000000002E-2</v>
      </c>
      <c r="O521" s="72">
        <v>0.83660000000000001</v>
      </c>
    </row>
    <row r="522" spans="1:15" x14ac:dyDescent="0.2">
      <c r="A522" t="str">
        <f t="shared" si="8"/>
        <v>2019_4599</v>
      </c>
      <c r="C522" s="71">
        <v>520</v>
      </c>
      <c r="D522" s="72">
        <v>4599</v>
      </c>
      <c r="E522" s="72">
        <v>4599</v>
      </c>
      <c r="F522" s="72" t="s">
        <v>199</v>
      </c>
      <c r="G522" s="72">
        <v>2019</v>
      </c>
      <c r="H522" s="72">
        <v>0</v>
      </c>
      <c r="I522" s="72">
        <v>1</v>
      </c>
      <c r="J522" s="72">
        <v>250957757</v>
      </c>
      <c r="K522" s="72">
        <v>612.79999999999995</v>
      </c>
      <c r="L522" s="72">
        <v>4152333</v>
      </c>
      <c r="M522" s="72">
        <v>116265</v>
      </c>
      <c r="N522" s="72">
        <v>2.8000000000000001E-2</v>
      </c>
      <c r="O522" s="72">
        <v>0.46328999999999998</v>
      </c>
    </row>
    <row r="523" spans="1:15" x14ac:dyDescent="0.2">
      <c r="A523" t="str">
        <f t="shared" si="8"/>
        <v>2019_4617</v>
      </c>
      <c r="C523" s="71">
        <v>521</v>
      </c>
      <c r="D523" s="72">
        <v>4617</v>
      </c>
      <c r="E523" s="72">
        <v>4617</v>
      </c>
      <c r="F523" s="72" t="s">
        <v>200</v>
      </c>
      <c r="G523" s="72">
        <v>2019</v>
      </c>
      <c r="H523" s="72">
        <v>0</v>
      </c>
      <c r="I523" s="72">
        <v>1</v>
      </c>
      <c r="J523" s="72">
        <v>398102553</v>
      </c>
      <c r="K523" s="72">
        <v>1491</v>
      </c>
      <c r="L523" s="72">
        <v>9936024</v>
      </c>
      <c r="M523" s="72">
        <v>251734</v>
      </c>
      <c r="N523" s="72">
        <v>2.5335E-2</v>
      </c>
      <c r="O523" s="72">
        <v>0.63232999999999995</v>
      </c>
    </row>
    <row r="524" spans="1:15" x14ac:dyDescent="0.2">
      <c r="A524" t="str">
        <f t="shared" si="8"/>
        <v>2019_4662</v>
      </c>
      <c r="C524" s="71">
        <v>522</v>
      </c>
      <c r="D524" s="72">
        <v>4662</v>
      </c>
      <c r="E524" s="72">
        <v>4662</v>
      </c>
      <c r="F524" s="72" t="s">
        <v>202</v>
      </c>
      <c r="G524" s="72">
        <v>2019</v>
      </c>
      <c r="H524" s="72">
        <v>0</v>
      </c>
      <c r="I524" s="72">
        <v>1</v>
      </c>
      <c r="J524" s="72">
        <v>477111849</v>
      </c>
      <c r="K524" s="72">
        <v>959.6</v>
      </c>
      <c r="L524" s="72">
        <v>6394774</v>
      </c>
      <c r="M524" s="72">
        <v>319739</v>
      </c>
      <c r="N524" s="72">
        <v>0.05</v>
      </c>
      <c r="O524" s="72">
        <v>0.67015999999999998</v>
      </c>
    </row>
    <row r="525" spans="1:15" x14ac:dyDescent="0.2">
      <c r="A525" t="str">
        <f t="shared" si="8"/>
        <v>2019_4689</v>
      </c>
      <c r="C525" s="71">
        <v>523</v>
      </c>
      <c r="D525" s="72">
        <v>4689</v>
      </c>
      <c r="E525" s="72">
        <v>4689</v>
      </c>
      <c r="F525" s="72" t="s">
        <v>203</v>
      </c>
      <c r="G525" s="72">
        <v>2019</v>
      </c>
      <c r="H525" s="72">
        <v>0</v>
      </c>
      <c r="I525" s="72">
        <v>1</v>
      </c>
      <c r="J525" s="72">
        <v>122066156</v>
      </c>
      <c r="K525" s="72">
        <v>501.6</v>
      </c>
      <c r="L525" s="72">
        <v>3342662</v>
      </c>
      <c r="M525" s="72">
        <v>75693</v>
      </c>
      <c r="N525" s="72">
        <v>2.2644999999999998E-2</v>
      </c>
      <c r="O525" s="72">
        <v>0.62009999999999998</v>
      </c>
    </row>
    <row r="526" spans="1:15" x14ac:dyDescent="0.2">
      <c r="A526" t="str">
        <f t="shared" si="8"/>
        <v>2019_4644</v>
      </c>
      <c r="C526" s="71">
        <v>524</v>
      </c>
      <c r="D526" s="72">
        <v>4644</v>
      </c>
      <c r="E526" s="72">
        <v>4644</v>
      </c>
      <c r="F526" s="72" t="s">
        <v>201</v>
      </c>
      <c r="G526" s="72">
        <v>2019</v>
      </c>
      <c r="H526" s="72">
        <v>0</v>
      </c>
      <c r="I526" s="72">
        <v>1</v>
      </c>
      <c r="J526" s="72">
        <v>248604102</v>
      </c>
      <c r="K526" s="72">
        <v>442.4</v>
      </c>
      <c r="L526" s="72">
        <v>2987527</v>
      </c>
      <c r="M526" s="72">
        <v>57764</v>
      </c>
      <c r="N526" s="72">
        <v>1.9335000000000001E-2</v>
      </c>
      <c r="O526" s="72">
        <v>0.23235</v>
      </c>
    </row>
    <row r="527" spans="1:15" x14ac:dyDescent="0.2">
      <c r="A527" t="str">
        <f t="shared" si="8"/>
        <v>2019_4725</v>
      </c>
      <c r="C527" s="71">
        <v>525</v>
      </c>
      <c r="D527" s="72">
        <v>4725</v>
      </c>
      <c r="E527" s="72">
        <v>4725</v>
      </c>
      <c r="F527" s="72" t="s">
        <v>204</v>
      </c>
      <c r="G527" s="72">
        <v>2019</v>
      </c>
      <c r="H527" s="72">
        <v>0</v>
      </c>
      <c r="I527" s="72">
        <v>1</v>
      </c>
      <c r="J527" s="72">
        <v>712695974</v>
      </c>
      <c r="K527" s="72">
        <v>3075.7</v>
      </c>
      <c r="L527" s="72">
        <v>20496465</v>
      </c>
      <c r="M527" s="72">
        <v>616561</v>
      </c>
      <c r="N527" s="72">
        <v>3.0081E-2</v>
      </c>
      <c r="O527" s="72">
        <v>0.86511000000000005</v>
      </c>
    </row>
    <row r="528" spans="1:15" x14ac:dyDescent="0.2">
      <c r="A528" t="str">
        <f t="shared" si="8"/>
        <v>2019_2673</v>
      </c>
      <c r="C528" s="71">
        <v>526</v>
      </c>
      <c r="D528" s="72">
        <v>2673</v>
      </c>
      <c r="E528" s="72">
        <v>2673</v>
      </c>
      <c r="F528" s="72" t="s">
        <v>125</v>
      </c>
      <c r="G528" s="72">
        <v>2019</v>
      </c>
      <c r="H528" s="72">
        <v>0</v>
      </c>
      <c r="I528" s="72">
        <v>1</v>
      </c>
      <c r="J528" s="72">
        <v>258621636</v>
      </c>
      <c r="K528" s="72">
        <v>643.79999999999995</v>
      </c>
      <c r="L528" s="72">
        <v>4314104</v>
      </c>
      <c r="M528" s="72">
        <v>122906</v>
      </c>
      <c r="N528" s="72">
        <v>2.8489E-2</v>
      </c>
      <c r="O528" s="72">
        <v>0.47522999999999999</v>
      </c>
    </row>
    <row r="529" spans="1:15" x14ac:dyDescent="0.2">
      <c r="A529" t="str">
        <f t="shared" si="8"/>
        <v>2019_153</v>
      </c>
      <c r="C529" s="71">
        <v>527</v>
      </c>
      <c r="D529" s="72">
        <v>153</v>
      </c>
      <c r="E529" s="72">
        <v>153</v>
      </c>
      <c r="F529" s="72" t="s">
        <v>17</v>
      </c>
      <c r="G529" s="72">
        <v>2019</v>
      </c>
      <c r="H529" s="72">
        <v>0</v>
      </c>
      <c r="I529" s="72">
        <v>1</v>
      </c>
      <c r="J529" s="72">
        <v>254624998</v>
      </c>
      <c r="K529" s="72">
        <v>586</v>
      </c>
      <c r="L529" s="72">
        <v>3956086</v>
      </c>
      <c r="M529" s="72">
        <v>131158</v>
      </c>
      <c r="N529" s="72">
        <v>3.3153000000000002E-2</v>
      </c>
      <c r="O529" s="72">
        <v>0.5151</v>
      </c>
    </row>
    <row r="530" spans="1:15" x14ac:dyDescent="0.2">
      <c r="A530" t="str">
        <f t="shared" si="8"/>
        <v>2019_3691</v>
      </c>
      <c r="C530" s="71">
        <v>528</v>
      </c>
      <c r="D530" s="72">
        <v>3691</v>
      </c>
      <c r="E530" s="72">
        <v>3691</v>
      </c>
      <c r="F530" s="72" t="s">
        <v>164</v>
      </c>
      <c r="G530" s="72">
        <v>2019</v>
      </c>
      <c r="H530" s="72">
        <v>0</v>
      </c>
      <c r="I530" s="72">
        <v>1</v>
      </c>
      <c r="J530" s="72">
        <v>352996766</v>
      </c>
      <c r="K530" s="72">
        <v>815</v>
      </c>
      <c r="L530" s="72">
        <v>5464575</v>
      </c>
      <c r="M530" s="72">
        <v>70744</v>
      </c>
      <c r="N530" s="72">
        <v>1.2945999999999999E-2</v>
      </c>
      <c r="O530" s="72">
        <v>0.20041</v>
      </c>
    </row>
    <row r="531" spans="1:15" x14ac:dyDescent="0.2">
      <c r="A531" t="str">
        <f t="shared" si="8"/>
        <v>2019_4774</v>
      </c>
      <c r="C531" s="71">
        <v>529</v>
      </c>
      <c r="D531" s="72">
        <v>4774</v>
      </c>
      <c r="E531" s="72">
        <v>4774</v>
      </c>
      <c r="F531" s="72" t="s">
        <v>757</v>
      </c>
      <c r="G531" s="72">
        <v>2019</v>
      </c>
      <c r="H531" s="72">
        <v>0</v>
      </c>
      <c r="I531" s="72">
        <v>1</v>
      </c>
      <c r="J531" s="72">
        <v>454261930</v>
      </c>
      <c r="K531" s="72">
        <v>1134.0999999999999</v>
      </c>
      <c r="L531" s="72">
        <v>7658577</v>
      </c>
      <c r="M531" s="72">
        <v>357208</v>
      </c>
      <c r="N531" s="72">
        <v>4.6642000000000003E-2</v>
      </c>
      <c r="O531" s="72">
        <v>0.78634999999999999</v>
      </c>
    </row>
    <row r="532" spans="1:15" x14ac:dyDescent="0.2">
      <c r="A532" t="str">
        <f t="shared" si="8"/>
        <v>2019_873</v>
      </c>
      <c r="C532" s="71">
        <v>530</v>
      </c>
      <c r="D532" s="72">
        <v>873</v>
      </c>
      <c r="E532" s="72">
        <v>873</v>
      </c>
      <c r="F532" s="72" t="s">
        <v>43</v>
      </c>
      <c r="G532" s="72">
        <v>2019</v>
      </c>
      <c r="H532" s="72">
        <v>0</v>
      </c>
      <c r="I532" s="72">
        <v>1</v>
      </c>
      <c r="J532" s="72">
        <v>324041742</v>
      </c>
      <c r="K532" s="72">
        <v>455.5</v>
      </c>
      <c r="L532" s="72">
        <v>3085102</v>
      </c>
      <c r="M532" s="72">
        <v>123404</v>
      </c>
      <c r="N532" s="72">
        <v>0.04</v>
      </c>
      <c r="O532" s="72">
        <v>0.38083</v>
      </c>
    </row>
    <row r="533" spans="1:15" x14ac:dyDescent="0.2">
      <c r="A533" t="str">
        <f t="shared" si="8"/>
        <v>2019_4778</v>
      </c>
      <c r="C533" s="71">
        <v>531</v>
      </c>
      <c r="D533" s="72">
        <v>4778</v>
      </c>
      <c r="E533" s="72">
        <v>4778</v>
      </c>
      <c r="F533" s="72" t="s">
        <v>211</v>
      </c>
      <c r="G533" s="72">
        <v>2019</v>
      </c>
      <c r="H533" s="72">
        <v>0</v>
      </c>
      <c r="I533" s="72">
        <v>1</v>
      </c>
      <c r="J533" s="72">
        <v>249884464</v>
      </c>
      <c r="K533" s="72">
        <v>281.8</v>
      </c>
      <c r="L533" s="72">
        <v>1888342</v>
      </c>
      <c r="M533" s="72">
        <v>94417</v>
      </c>
      <c r="N533" s="72">
        <v>0.05</v>
      </c>
      <c r="O533" s="72">
        <v>0.37784000000000001</v>
      </c>
    </row>
    <row r="534" spans="1:15" x14ac:dyDescent="0.2">
      <c r="A534" t="str">
        <f t="shared" si="8"/>
        <v>2019_4777</v>
      </c>
      <c r="C534" s="71">
        <v>532</v>
      </c>
      <c r="D534" s="72">
        <v>4777</v>
      </c>
      <c r="E534" s="72">
        <v>4777</v>
      </c>
      <c r="F534" s="72" t="s">
        <v>210</v>
      </c>
      <c r="G534" s="72">
        <v>2019</v>
      </c>
      <c r="H534" s="72">
        <v>0</v>
      </c>
      <c r="I534" s="72">
        <v>1</v>
      </c>
      <c r="J534" s="72">
        <v>230868700</v>
      </c>
      <c r="K534" s="72">
        <v>609.20000000000005</v>
      </c>
      <c r="L534" s="72">
        <v>4089560</v>
      </c>
      <c r="M534" s="72">
        <v>102239</v>
      </c>
      <c r="N534" s="72">
        <v>2.5000000000000001E-2</v>
      </c>
      <c r="O534" s="72">
        <v>0.44284000000000001</v>
      </c>
    </row>
    <row r="535" spans="1:15" x14ac:dyDescent="0.2">
      <c r="A535" t="str">
        <f t="shared" si="8"/>
        <v>2019_4776</v>
      </c>
      <c r="C535" s="71">
        <v>533</v>
      </c>
      <c r="D535" s="72">
        <v>4776</v>
      </c>
      <c r="E535" s="72">
        <v>4776</v>
      </c>
      <c r="F535" s="72" t="s">
        <v>209</v>
      </c>
      <c r="G535" s="72">
        <v>2019</v>
      </c>
      <c r="H535" s="72">
        <v>0</v>
      </c>
      <c r="I535" s="72">
        <v>1</v>
      </c>
      <c r="J535" s="72">
        <v>228033351</v>
      </c>
      <c r="K535" s="72">
        <v>468.3</v>
      </c>
      <c r="L535" s="72">
        <v>3198957</v>
      </c>
      <c r="M535" s="72">
        <v>121560</v>
      </c>
      <c r="N535" s="72">
        <v>3.7999999999999999E-2</v>
      </c>
      <c r="O535" s="72">
        <v>0.53308</v>
      </c>
    </row>
    <row r="536" spans="1:15" x14ac:dyDescent="0.2">
      <c r="A536" t="str">
        <f t="shared" si="8"/>
        <v>2019_4779</v>
      </c>
      <c r="C536" s="71">
        <v>534</v>
      </c>
      <c r="D536" s="72">
        <v>4779</v>
      </c>
      <c r="E536" s="72">
        <v>4779</v>
      </c>
      <c r="F536" s="72" t="s">
        <v>212</v>
      </c>
      <c r="G536" s="72">
        <v>2019</v>
      </c>
      <c r="H536" s="72">
        <v>0</v>
      </c>
      <c r="I536" s="72">
        <v>1</v>
      </c>
      <c r="J536" s="72">
        <v>415474962</v>
      </c>
      <c r="K536" s="72">
        <v>1683.9</v>
      </c>
      <c r="L536" s="72">
        <v>11221510</v>
      </c>
      <c r="M536" s="72">
        <v>460813</v>
      </c>
      <c r="N536" s="72">
        <v>4.1064999999999997E-2</v>
      </c>
      <c r="O536" s="72">
        <v>1.1091200000000001</v>
      </c>
    </row>
    <row r="537" spans="1:15" x14ac:dyDescent="0.2">
      <c r="A537" t="str">
        <f t="shared" si="8"/>
        <v>2019_4784</v>
      </c>
      <c r="C537" s="71">
        <v>535</v>
      </c>
      <c r="D537" s="72">
        <v>4784</v>
      </c>
      <c r="E537" s="72">
        <v>4784</v>
      </c>
      <c r="F537" s="72" t="s">
        <v>213</v>
      </c>
      <c r="G537" s="72">
        <v>2019</v>
      </c>
      <c r="H537" s="72">
        <v>0</v>
      </c>
      <c r="I537" s="72">
        <v>1</v>
      </c>
      <c r="J537" s="72">
        <v>1117138922</v>
      </c>
      <c r="K537" s="72">
        <v>3035.1</v>
      </c>
      <c r="L537" s="72">
        <v>20225906</v>
      </c>
      <c r="M537" s="72">
        <v>1011295</v>
      </c>
      <c r="N537" s="72">
        <v>0.05</v>
      </c>
      <c r="O537" s="72">
        <v>0.90525</v>
      </c>
    </row>
    <row r="538" spans="1:15" x14ac:dyDescent="0.2">
      <c r="A538" t="str">
        <f t="shared" si="8"/>
        <v>2019_4785</v>
      </c>
      <c r="C538" s="71">
        <v>536</v>
      </c>
      <c r="D538" s="72">
        <v>4785</v>
      </c>
      <c r="E538" s="72">
        <v>4785</v>
      </c>
      <c r="F538" s="72" t="s">
        <v>758</v>
      </c>
      <c r="G538" s="72">
        <v>2019</v>
      </c>
      <c r="H538" s="72">
        <v>0</v>
      </c>
      <c r="I538" s="72">
        <v>1</v>
      </c>
      <c r="J538" s="72">
        <v>208771860</v>
      </c>
      <c r="K538" s="72">
        <v>445</v>
      </c>
      <c r="L538" s="72">
        <v>2965480</v>
      </c>
      <c r="M538" s="72">
        <v>148274</v>
      </c>
      <c r="N538" s="72">
        <v>0.05</v>
      </c>
      <c r="O538" s="72">
        <v>0.71021999999999996</v>
      </c>
    </row>
    <row r="539" spans="1:15" x14ac:dyDescent="0.2">
      <c r="A539" t="str">
        <f t="shared" si="8"/>
        <v>2019_333</v>
      </c>
      <c r="C539" s="71">
        <v>537</v>
      </c>
      <c r="D539" s="72">
        <v>333</v>
      </c>
      <c r="E539" s="72">
        <v>333</v>
      </c>
      <c r="F539" s="72" t="s">
        <v>679</v>
      </c>
      <c r="G539" s="72">
        <v>2019</v>
      </c>
      <c r="H539" s="72">
        <v>0</v>
      </c>
      <c r="I539" s="72">
        <v>1</v>
      </c>
      <c r="J539" s="72">
        <v>350056465</v>
      </c>
      <c r="K539" s="72">
        <v>413</v>
      </c>
      <c r="L539" s="72">
        <v>2781142</v>
      </c>
      <c r="M539" s="72">
        <v>132320</v>
      </c>
      <c r="N539" s="72">
        <v>4.7578000000000002E-2</v>
      </c>
      <c r="O539" s="72">
        <v>0.378</v>
      </c>
    </row>
    <row r="540" spans="1:15" x14ac:dyDescent="0.2">
      <c r="A540" t="str">
        <f t="shared" si="8"/>
        <v>2019_4773</v>
      </c>
      <c r="C540" s="71">
        <v>538</v>
      </c>
      <c r="D540" s="72">
        <v>4773</v>
      </c>
      <c r="E540" s="72">
        <v>4773</v>
      </c>
      <c r="F540" s="72" t="s">
        <v>206</v>
      </c>
      <c r="G540" s="72">
        <v>2019</v>
      </c>
      <c r="H540" s="72">
        <v>0</v>
      </c>
      <c r="I540" s="72">
        <v>1</v>
      </c>
      <c r="J540" s="72">
        <v>224152629</v>
      </c>
      <c r="K540" s="72">
        <v>516.29999999999995</v>
      </c>
      <c r="L540" s="72">
        <v>3502579</v>
      </c>
      <c r="M540" s="72">
        <v>150611</v>
      </c>
      <c r="N540" s="72">
        <v>4.2999999999999997E-2</v>
      </c>
      <c r="O540" s="72">
        <v>0.67191000000000001</v>
      </c>
    </row>
    <row r="541" spans="1:15" x14ac:dyDescent="0.2">
      <c r="A541" t="str">
        <f t="shared" si="8"/>
        <v>2019_4788</v>
      </c>
      <c r="C541" s="71">
        <v>539</v>
      </c>
      <c r="D541" s="72">
        <v>4788</v>
      </c>
      <c r="E541" s="72">
        <v>4788</v>
      </c>
      <c r="F541" s="72" t="s">
        <v>216</v>
      </c>
      <c r="G541" s="72">
        <v>2019</v>
      </c>
      <c r="H541" s="72">
        <v>0</v>
      </c>
      <c r="I541" s="72">
        <v>1</v>
      </c>
      <c r="J541" s="72">
        <v>235606265</v>
      </c>
      <c r="K541" s="72">
        <v>508.1</v>
      </c>
      <c r="L541" s="72">
        <v>3449999</v>
      </c>
      <c r="M541" s="72">
        <v>127650</v>
      </c>
      <c r="N541" s="72">
        <v>3.6999999999999998E-2</v>
      </c>
      <c r="O541" s="72">
        <v>0.54178999999999999</v>
      </c>
    </row>
    <row r="542" spans="1:15" x14ac:dyDescent="0.2">
      <c r="A542" t="str">
        <f t="shared" si="8"/>
        <v>2019_4797</v>
      </c>
      <c r="C542" s="71">
        <v>540</v>
      </c>
      <c r="D542" s="72">
        <v>4797</v>
      </c>
      <c r="E542" s="72">
        <v>4797</v>
      </c>
      <c r="F542" s="72" t="s">
        <v>217</v>
      </c>
      <c r="G542" s="72">
        <v>2019</v>
      </c>
      <c r="H542" s="72">
        <v>0</v>
      </c>
      <c r="I542" s="72">
        <v>1</v>
      </c>
      <c r="J542" s="72">
        <v>537460036</v>
      </c>
      <c r="K542" s="72">
        <v>2831.2</v>
      </c>
      <c r="L542" s="72">
        <v>18867117</v>
      </c>
      <c r="M542" s="72">
        <v>660349</v>
      </c>
      <c r="N542" s="72">
        <v>3.5000000000000003E-2</v>
      </c>
      <c r="O542" s="72">
        <v>1.22865</v>
      </c>
    </row>
    <row r="543" spans="1:15" x14ac:dyDescent="0.2">
      <c r="A543" t="str">
        <f t="shared" si="8"/>
        <v>2019_4860</v>
      </c>
      <c r="C543" s="71">
        <v>541</v>
      </c>
      <c r="D543" s="72">
        <v>4860</v>
      </c>
      <c r="E543" s="72">
        <v>4860</v>
      </c>
      <c r="F543" s="72" t="s">
        <v>802</v>
      </c>
      <c r="G543" s="72">
        <v>2019</v>
      </c>
      <c r="H543" s="72">
        <v>0</v>
      </c>
      <c r="I543" s="72">
        <v>1</v>
      </c>
      <c r="J543" s="72">
        <v>443472887</v>
      </c>
      <c r="K543" s="72">
        <v>978.5</v>
      </c>
      <c r="L543" s="72">
        <v>6520724</v>
      </c>
      <c r="M543" s="72">
        <v>50777</v>
      </c>
      <c r="N543" s="72">
        <v>7.7869999999999997E-3</v>
      </c>
      <c r="O543" s="72">
        <v>0.1145</v>
      </c>
    </row>
    <row r="544" spans="1:15" x14ac:dyDescent="0.2">
      <c r="A544" t="str">
        <f t="shared" si="8"/>
        <v>2019_4869</v>
      </c>
      <c r="C544" s="71">
        <v>542</v>
      </c>
      <c r="D544" s="72">
        <v>4869</v>
      </c>
      <c r="E544" s="72">
        <v>4869</v>
      </c>
      <c r="F544" s="72" t="s">
        <v>219</v>
      </c>
      <c r="G544" s="72">
        <v>2019</v>
      </c>
      <c r="H544" s="72">
        <v>0</v>
      </c>
      <c r="I544" s="72">
        <v>1</v>
      </c>
      <c r="J544" s="72">
        <v>323663368</v>
      </c>
      <c r="K544" s="72">
        <v>1255.4000000000001</v>
      </c>
      <c r="L544" s="72">
        <v>8417457</v>
      </c>
      <c r="M544" s="72">
        <v>319863</v>
      </c>
      <c r="N544" s="72">
        <v>3.7999999999999999E-2</v>
      </c>
      <c r="O544" s="72">
        <v>0.98826000000000003</v>
      </c>
    </row>
    <row r="545" spans="1:15" x14ac:dyDescent="0.2">
      <c r="A545" t="str">
        <f t="shared" si="8"/>
        <v>2019_4878</v>
      </c>
      <c r="C545" s="71">
        <v>543</v>
      </c>
      <c r="D545" s="72">
        <v>4878</v>
      </c>
      <c r="E545" s="72">
        <v>4878</v>
      </c>
      <c r="F545" s="72" t="s">
        <v>220</v>
      </c>
      <c r="G545" s="72">
        <v>2019</v>
      </c>
      <c r="H545" s="72">
        <v>0</v>
      </c>
      <c r="I545" s="72">
        <v>1</v>
      </c>
      <c r="J545" s="72">
        <v>262560778</v>
      </c>
      <c r="K545" s="72">
        <v>618</v>
      </c>
      <c r="L545" s="72">
        <v>4118352</v>
      </c>
      <c r="M545" s="72">
        <v>107142</v>
      </c>
      <c r="N545" s="72">
        <v>2.6016000000000001E-2</v>
      </c>
      <c r="O545" s="72">
        <v>0.40806999999999999</v>
      </c>
    </row>
    <row r="546" spans="1:15" x14ac:dyDescent="0.2">
      <c r="A546" t="str">
        <f t="shared" si="8"/>
        <v>2019_4890</v>
      </c>
      <c r="C546" s="71">
        <v>544</v>
      </c>
      <c r="D546" s="72">
        <v>4890</v>
      </c>
      <c r="E546" s="72">
        <v>4890</v>
      </c>
      <c r="F546" s="72" t="s">
        <v>221</v>
      </c>
      <c r="G546" s="72">
        <v>2019</v>
      </c>
      <c r="H546" s="72">
        <v>0</v>
      </c>
      <c r="I546" s="72">
        <v>1</v>
      </c>
      <c r="J546" s="72">
        <v>1303599178</v>
      </c>
      <c r="K546" s="72">
        <v>941.1</v>
      </c>
      <c r="L546" s="72">
        <v>6284666</v>
      </c>
      <c r="M546" s="72">
        <v>304903</v>
      </c>
      <c r="N546" s="72">
        <v>4.8515000000000003E-2</v>
      </c>
      <c r="O546" s="72">
        <v>0.23388999999999999</v>
      </c>
    </row>
    <row r="547" spans="1:15" x14ac:dyDescent="0.2">
      <c r="A547" t="str">
        <f t="shared" si="8"/>
        <v>2019_4905</v>
      </c>
      <c r="C547" s="71">
        <v>545</v>
      </c>
      <c r="D547" s="72">
        <v>4905</v>
      </c>
      <c r="E547" s="72">
        <v>4905</v>
      </c>
      <c r="F547" s="72" t="s">
        <v>759</v>
      </c>
      <c r="G547" s="72">
        <v>2019</v>
      </c>
      <c r="H547" s="72">
        <v>0</v>
      </c>
      <c r="I547" s="72">
        <v>1</v>
      </c>
      <c r="J547" s="72">
        <v>102610191</v>
      </c>
      <c r="K547" s="72">
        <v>206</v>
      </c>
      <c r="L547" s="72">
        <v>1375256</v>
      </c>
      <c r="M547" s="72">
        <v>51466</v>
      </c>
      <c r="N547" s="72">
        <v>3.7422999999999998E-2</v>
      </c>
      <c r="O547" s="72">
        <v>0.50156999999999996</v>
      </c>
    </row>
    <row r="548" spans="1:15" x14ac:dyDescent="0.2">
      <c r="A548" t="str">
        <f t="shared" si="8"/>
        <v>2019_4978</v>
      </c>
      <c r="C548" s="71">
        <v>546</v>
      </c>
      <c r="D548" s="72">
        <v>4978</v>
      </c>
      <c r="E548" s="72">
        <v>4978</v>
      </c>
      <c r="F548" s="72" t="s">
        <v>222</v>
      </c>
      <c r="G548" s="72">
        <v>2019</v>
      </c>
      <c r="H548" s="72">
        <v>0</v>
      </c>
      <c r="I548" s="72">
        <v>1</v>
      </c>
      <c r="J548" s="72">
        <v>144075936</v>
      </c>
      <c r="K548" s="72">
        <v>191.3</v>
      </c>
      <c r="L548" s="72">
        <v>1274823</v>
      </c>
      <c r="M548" s="72">
        <v>40636</v>
      </c>
      <c r="N548" s="72">
        <v>3.1876000000000002E-2</v>
      </c>
      <c r="O548" s="72">
        <v>0.28205000000000002</v>
      </c>
    </row>
    <row r="549" spans="1:15" x14ac:dyDescent="0.2">
      <c r="A549" t="str">
        <f t="shared" si="8"/>
        <v>2019_4995</v>
      </c>
      <c r="C549" s="71">
        <v>547</v>
      </c>
      <c r="D549" s="72">
        <v>4995</v>
      </c>
      <c r="E549" s="72">
        <v>4995</v>
      </c>
      <c r="F549" s="72" t="s">
        <v>223</v>
      </c>
      <c r="G549" s="72">
        <v>2019</v>
      </c>
      <c r="H549" s="72">
        <v>0</v>
      </c>
      <c r="I549" s="72">
        <v>1</v>
      </c>
      <c r="J549" s="72">
        <v>329391489</v>
      </c>
      <c r="K549" s="72">
        <v>899.4</v>
      </c>
      <c r="L549" s="72">
        <v>6044867</v>
      </c>
      <c r="M549" s="72">
        <v>151122</v>
      </c>
      <c r="N549" s="72">
        <v>2.5000000000000001E-2</v>
      </c>
      <c r="O549" s="72">
        <v>0.45878999999999998</v>
      </c>
    </row>
    <row r="550" spans="1:15" x14ac:dyDescent="0.2">
      <c r="A550" t="str">
        <f t="shared" si="8"/>
        <v>2019_5013</v>
      </c>
      <c r="C550" s="71">
        <v>548</v>
      </c>
      <c r="D550" s="72">
        <v>5013</v>
      </c>
      <c r="E550" s="72">
        <v>5013</v>
      </c>
      <c r="F550" s="72" t="s">
        <v>224</v>
      </c>
      <c r="G550" s="72">
        <v>2019</v>
      </c>
      <c r="H550" s="72">
        <v>0</v>
      </c>
      <c r="I550" s="72">
        <v>1</v>
      </c>
      <c r="J550" s="72">
        <v>621966638</v>
      </c>
      <c r="K550" s="72">
        <v>2361.3000000000002</v>
      </c>
      <c r="L550" s="72">
        <v>15735703</v>
      </c>
      <c r="M550" s="72">
        <v>385620</v>
      </c>
      <c r="N550" s="72">
        <v>2.4506E-2</v>
      </c>
      <c r="O550" s="72">
        <v>0.62</v>
      </c>
    </row>
    <row r="551" spans="1:15" x14ac:dyDescent="0.2">
      <c r="A551" t="str">
        <f t="shared" si="8"/>
        <v>2019_5049</v>
      </c>
      <c r="C551" s="71">
        <v>549</v>
      </c>
      <c r="D551" s="72">
        <v>5049</v>
      </c>
      <c r="E551" s="72">
        <v>5049</v>
      </c>
      <c r="F551" s="72" t="s">
        <v>225</v>
      </c>
      <c r="G551" s="72">
        <v>2019</v>
      </c>
      <c r="H551" s="72">
        <v>0</v>
      </c>
      <c r="I551" s="72">
        <v>1</v>
      </c>
      <c r="J551" s="72">
        <v>800419714</v>
      </c>
      <c r="K551" s="72">
        <v>4612.2</v>
      </c>
      <c r="L551" s="72">
        <v>30735701</v>
      </c>
      <c r="M551" s="72">
        <v>768393</v>
      </c>
      <c r="N551" s="72">
        <v>2.5000000000000001E-2</v>
      </c>
      <c r="O551" s="72">
        <v>0.95999000000000001</v>
      </c>
    </row>
    <row r="552" spans="1:15" x14ac:dyDescent="0.2">
      <c r="A552" t="str">
        <f t="shared" si="8"/>
        <v>2019_5319</v>
      </c>
      <c r="C552" s="71">
        <v>550</v>
      </c>
      <c r="D552" s="72">
        <v>5319</v>
      </c>
      <c r="E552" s="72">
        <v>5160</v>
      </c>
      <c r="F552" s="72" t="s">
        <v>5</v>
      </c>
      <c r="G552" s="72">
        <v>2019</v>
      </c>
      <c r="H552" s="72">
        <v>0</v>
      </c>
      <c r="I552" s="72">
        <v>1</v>
      </c>
      <c r="J552" s="72">
        <v>276730723</v>
      </c>
      <c r="K552" s="72">
        <v>1043.8</v>
      </c>
      <c r="L552" s="72">
        <v>6955883</v>
      </c>
      <c r="M552" s="72">
        <v>65687</v>
      </c>
      <c r="N552" s="72">
        <v>9.443E-3</v>
      </c>
      <c r="O552" s="72">
        <v>0.23737</v>
      </c>
    </row>
    <row r="553" spans="1:15" x14ac:dyDescent="0.2">
      <c r="A553" t="str">
        <f t="shared" si="8"/>
        <v>2019_5121</v>
      </c>
      <c r="C553" s="71">
        <v>551</v>
      </c>
      <c r="D553" s="72">
        <v>5121</v>
      </c>
      <c r="E553" s="72">
        <v>5121</v>
      </c>
      <c r="F553" s="72" t="s">
        <v>226</v>
      </c>
      <c r="G553" s="72">
        <v>2019</v>
      </c>
      <c r="H553" s="72">
        <v>0</v>
      </c>
      <c r="I553" s="72">
        <v>1</v>
      </c>
      <c r="J553" s="72">
        <v>365895193</v>
      </c>
      <c r="K553" s="72">
        <v>705.9</v>
      </c>
      <c r="L553" s="72">
        <v>4704118</v>
      </c>
      <c r="M553" s="72">
        <v>235206</v>
      </c>
      <c r="N553" s="72">
        <v>0.05</v>
      </c>
      <c r="O553" s="72">
        <v>0.64281999999999995</v>
      </c>
    </row>
    <row r="554" spans="1:15" x14ac:dyDescent="0.2">
      <c r="A554" t="str">
        <f t="shared" si="8"/>
        <v>2019_5139</v>
      </c>
      <c r="C554" s="71">
        <v>552</v>
      </c>
      <c r="D554" s="72">
        <v>5139</v>
      </c>
      <c r="E554" s="72">
        <v>5139</v>
      </c>
      <c r="F554" s="72" t="s">
        <v>227</v>
      </c>
      <c r="G554" s="72">
        <v>2019</v>
      </c>
      <c r="H554" s="72">
        <v>0</v>
      </c>
      <c r="I554" s="72">
        <v>1</v>
      </c>
      <c r="J554" s="72">
        <v>114911641</v>
      </c>
      <c r="K554" s="72">
        <v>208.3</v>
      </c>
      <c r="L554" s="72">
        <v>1422897</v>
      </c>
      <c r="M554" s="72">
        <v>71145</v>
      </c>
      <c r="N554" s="72">
        <v>0.05</v>
      </c>
      <c r="O554" s="72">
        <v>0.61912999999999996</v>
      </c>
    </row>
    <row r="555" spans="1:15" x14ac:dyDescent="0.2">
      <c r="A555" t="str">
        <f t="shared" si="8"/>
        <v>2019_5163</v>
      </c>
      <c r="C555" s="71">
        <v>553</v>
      </c>
      <c r="D555" s="72">
        <v>5163</v>
      </c>
      <c r="E555" s="72">
        <v>5163</v>
      </c>
      <c r="F555" s="72" t="s">
        <v>228</v>
      </c>
      <c r="G555" s="72">
        <v>2019</v>
      </c>
      <c r="H555" s="72">
        <v>0</v>
      </c>
      <c r="I555" s="72">
        <v>1</v>
      </c>
      <c r="J555" s="72">
        <v>267015831</v>
      </c>
      <c r="K555" s="72">
        <v>600.1</v>
      </c>
      <c r="L555" s="72">
        <v>3999066</v>
      </c>
      <c r="M555" s="72">
        <v>199953</v>
      </c>
      <c r="N555" s="72">
        <v>0.05</v>
      </c>
      <c r="O555" s="72">
        <v>0.74883999999999995</v>
      </c>
    </row>
    <row r="556" spans="1:15" x14ac:dyDescent="0.2">
      <c r="A556" t="str">
        <f t="shared" si="8"/>
        <v>2019_5166</v>
      </c>
      <c r="C556" s="71">
        <v>554</v>
      </c>
      <c r="D556" s="72">
        <v>5166</v>
      </c>
      <c r="E556" s="72">
        <v>5166</v>
      </c>
      <c r="F556" s="72" t="s">
        <v>229</v>
      </c>
      <c r="G556" s="72">
        <v>2019</v>
      </c>
      <c r="H556" s="72">
        <v>0</v>
      </c>
      <c r="I556" s="72">
        <v>1</v>
      </c>
      <c r="J556" s="72">
        <v>799725390</v>
      </c>
      <c r="K556" s="72">
        <v>2141.1999999999998</v>
      </c>
      <c r="L556" s="72">
        <v>14268957</v>
      </c>
      <c r="M556" s="72">
        <v>356724</v>
      </c>
      <c r="N556" s="72">
        <v>2.5000000000000001E-2</v>
      </c>
      <c r="O556" s="72">
        <v>0.44606000000000001</v>
      </c>
    </row>
    <row r="557" spans="1:15" x14ac:dyDescent="0.2">
      <c r="A557" t="str">
        <f t="shared" si="8"/>
        <v>2019_5184</v>
      </c>
      <c r="C557" s="71">
        <v>555</v>
      </c>
      <c r="D557" s="72">
        <v>5184</v>
      </c>
      <c r="E557" s="72">
        <v>5184</v>
      </c>
      <c r="F557" s="72" t="s">
        <v>230</v>
      </c>
      <c r="G557" s="72">
        <v>2019</v>
      </c>
      <c r="H557" s="72">
        <v>0</v>
      </c>
      <c r="I557" s="72">
        <v>1</v>
      </c>
      <c r="J557" s="72">
        <v>342994491</v>
      </c>
      <c r="K557" s="72">
        <v>1769.8</v>
      </c>
      <c r="L557" s="72">
        <v>11795717</v>
      </c>
      <c r="M557" s="72">
        <v>568300</v>
      </c>
      <c r="N557" s="72">
        <v>4.8179E-2</v>
      </c>
      <c r="O557" s="72">
        <v>1.6568799999999999</v>
      </c>
    </row>
    <row r="558" spans="1:15" x14ac:dyDescent="0.2">
      <c r="A558" t="str">
        <f t="shared" si="8"/>
        <v>2019_5250</v>
      </c>
      <c r="C558" s="71">
        <v>556</v>
      </c>
      <c r="D558" s="72">
        <v>5250</v>
      </c>
      <c r="E558" s="72">
        <v>5250</v>
      </c>
      <c r="F558" s="72" t="s">
        <v>231</v>
      </c>
      <c r="G558" s="72">
        <v>2019</v>
      </c>
      <c r="H558" s="72">
        <v>0</v>
      </c>
      <c r="I558" s="72">
        <v>1</v>
      </c>
      <c r="J558" s="72">
        <v>1634330187</v>
      </c>
      <c r="K558" s="72">
        <v>4922.3999999999996</v>
      </c>
      <c r="L558" s="72">
        <v>33457553</v>
      </c>
      <c r="M558" s="72">
        <v>853940</v>
      </c>
      <c r="N558" s="72">
        <v>2.5523000000000001E-2</v>
      </c>
      <c r="O558" s="72">
        <v>0.52249999999999996</v>
      </c>
    </row>
    <row r="559" spans="1:15" x14ac:dyDescent="0.2">
      <c r="A559" t="str">
        <f t="shared" si="8"/>
        <v>2019_5256</v>
      </c>
      <c r="C559" s="71">
        <v>557</v>
      </c>
      <c r="D559" s="72">
        <v>5256</v>
      </c>
      <c r="E559" s="72">
        <v>5256</v>
      </c>
      <c r="F559" s="72" t="s">
        <v>232</v>
      </c>
      <c r="G559" s="72">
        <v>2019</v>
      </c>
      <c r="H559" s="72">
        <v>0</v>
      </c>
      <c r="I559" s="72">
        <v>1</v>
      </c>
      <c r="J559" s="72">
        <v>177210577</v>
      </c>
      <c r="K559" s="72">
        <v>697.8</v>
      </c>
      <c r="L559" s="72">
        <v>4650139</v>
      </c>
      <c r="M559" s="72">
        <v>165048</v>
      </c>
      <c r="N559" s="72">
        <v>3.5492999999999997E-2</v>
      </c>
      <c r="O559" s="72">
        <v>0.93137000000000003</v>
      </c>
    </row>
    <row r="560" spans="1:15" x14ac:dyDescent="0.2">
      <c r="A560" t="str">
        <f t="shared" si="8"/>
        <v>2019_5283</v>
      </c>
      <c r="C560" s="71">
        <v>558</v>
      </c>
      <c r="D560" s="72">
        <v>5283</v>
      </c>
      <c r="E560" s="72">
        <v>5283</v>
      </c>
      <c r="F560" s="72" t="s">
        <v>233</v>
      </c>
      <c r="G560" s="72">
        <v>2019</v>
      </c>
      <c r="H560" s="72">
        <v>0</v>
      </c>
      <c r="I560" s="72">
        <v>1</v>
      </c>
      <c r="J560" s="72">
        <v>584497333</v>
      </c>
      <c r="K560" s="72">
        <v>681.9</v>
      </c>
      <c r="L560" s="72">
        <v>4636238</v>
      </c>
      <c r="M560" s="72">
        <v>176177</v>
      </c>
      <c r="N560" s="72">
        <v>3.7999999999999999E-2</v>
      </c>
      <c r="O560" s="72">
        <v>0.30142000000000002</v>
      </c>
    </row>
    <row r="561" spans="1:15" x14ac:dyDescent="0.2">
      <c r="A561" t="str">
        <f t="shared" si="8"/>
        <v>2019_5310</v>
      </c>
      <c r="C561" s="71">
        <v>559</v>
      </c>
      <c r="D561" s="72">
        <v>5310</v>
      </c>
      <c r="E561" s="72">
        <v>5310</v>
      </c>
      <c r="F561" s="72" t="s">
        <v>234</v>
      </c>
      <c r="G561" s="72">
        <v>2019</v>
      </c>
      <c r="H561" s="72">
        <v>0</v>
      </c>
      <c r="I561" s="72">
        <v>1</v>
      </c>
      <c r="J561" s="72">
        <v>185179455</v>
      </c>
      <c r="K561" s="72">
        <v>730.9</v>
      </c>
      <c r="L561" s="72">
        <v>4880219</v>
      </c>
      <c r="M561" s="72">
        <v>123958</v>
      </c>
      <c r="N561" s="72">
        <v>2.5399999999999999E-2</v>
      </c>
      <c r="O561" s="72">
        <v>0.66939000000000004</v>
      </c>
    </row>
    <row r="562" spans="1:15" x14ac:dyDescent="0.2">
      <c r="A562" t="str">
        <f t="shared" si="8"/>
        <v>2019_5463</v>
      </c>
      <c r="C562" s="71">
        <v>560</v>
      </c>
      <c r="D562" s="72">
        <v>5463</v>
      </c>
      <c r="E562" s="72">
        <v>5463</v>
      </c>
      <c r="F562" s="72" t="s">
        <v>238</v>
      </c>
      <c r="G562" s="72">
        <v>2019</v>
      </c>
      <c r="H562" s="72">
        <v>0</v>
      </c>
      <c r="I562" s="72">
        <v>1</v>
      </c>
      <c r="J562" s="72">
        <v>370049472</v>
      </c>
      <c r="K562" s="72">
        <v>1057.0999999999999</v>
      </c>
      <c r="L562" s="72">
        <v>7044514</v>
      </c>
      <c r="M562" s="72">
        <v>318139</v>
      </c>
      <c r="N562" s="72">
        <v>4.5161E-2</v>
      </c>
      <c r="O562" s="72">
        <v>0.85972000000000004</v>
      </c>
    </row>
    <row r="563" spans="1:15" x14ac:dyDescent="0.2">
      <c r="A563" t="str">
        <f t="shared" si="8"/>
        <v>2019_5486</v>
      </c>
      <c r="C563" s="71">
        <v>561</v>
      </c>
      <c r="D563" s="72">
        <v>5486</v>
      </c>
      <c r="E563" s="72">
        <v>5486</v>
      </c>
      <c r="F563" s="72" t="s">
        <v>239</v>
      </c>
      <c r="G563" s="72">
        <v>2019</v>
      </c>
      <c r="H563" s="72">
        <v>0</v>
      </c>
      <c r="I563" s="72">
        <v>1</v>
      </c>
      <c r="J563" s="72">
        <v>264462875</v>
      </c>
      <c r="K563" s="72">
        <v>344.4</v>
      </c>
      <c r="L563" s="72">
        <v>2302314</v>
      </c>
      <c r="M563" s="72">
        <v>0</v>
      </c>
      <c r="N563" s="72">
        <v>0</v>
      </c>
      <c r="O563" s="72">
        <v>0</v>
      </c>
    </row>
    <row r="564" spans="1:15" x14ac:dyDescent="0.2">
      <c r="A564" t="str">
        <f t="shared" si="8"/>
        <v>2019_5508</v>
      </c>
      <c r="C564" s="71">
        <v>562</v>
      </c>
      <c r="D564" s="72">
        <v>5508</v>
      </c>
      <c r="E564" s="72">
        <v>5508</v>
      </c>
      <c r="F564" s="72" t="s">
        <v>240</v>
      </c>
      <c r="G564" s="72">
        <v>2019</v>
      </c>
      <c r="H564" s="72">
        <v>0</v>
      </c>
      <c r="I564" s="72">
        <v>1</v>
      </c>
      <c r="J564" s="72">
        <v>250593014</v>
      </c>
      <c r="K564" s="72">
        <v>328.3</v>
      </c>
      <c r="L564" s="72">
        <v>2187791</v>
      </c>
      <c r="M564" s="72">
        <v>20263</v>
      </c>
      <c r="N564" s="72">
        <v>9.2619999999999994E-3</v>
      </c>
      <c r="O564" s="72">
        <v>8.0860000000000001E-2</v>
      </c>
    </row>
    <row r="565" spans="1:15" x14ac:dyDescent="0.2">
      <c r="A565" t="str">
        <f t="shared" si="8"/>
        <v>2019_1975</v>
      </c>
      <c r="C565" s="71">
        <v>563</v>
      </c>
      <c r="D565" s="72">
        <v>1975</v>
      </c>
      <c r="E565" s="72">
        <v>1975</v>
      </c>
      <c r="F565" s="72" t="s">
        <v>102</v>
      </c>
      <c r="G565" s="72">
        <v>2019</v>
      </c>
      <c r="H565" s="72">
        <v>0</v>
      </c>
      <c r="I565" s="72">
        <v>1</v>
      </c>
      <c r="J565" s="72">
        <v>223327782</v>
      </c>
      <c r="K565" s="72">
        <v>422.6</v>
      </c>
      <c r="L565" s="72">
        <v>2820010</v>
      </c>
      <c r="M565" s="72">
        <v>1966</v>
      </c>
      <c r="N565" s="72">
        <v>6.9700000000000003E-4</v>
      </c>
      <c r="O565" s="72">
        <v>8.8000000000000005E-3</v>
      </c>
    </row>
    <row r="566" spans="1:15" x14ac:dyDescent="0.2">
      <c r="A566" t="str">
        <f t="shared" si="8"/>
        <v>2019_4824</v>
      </c>
      <c r="C566" s="71">
        <v>564</v>
      </c>
      <c r="D566" s="72">
        <v>4824</v>
      </c>
      <c r="E566" s="72">
        <v>5510</v>
      </c>
      <c r="F566" s="72" t="s">
        <v>241</v>
      </c>
      <c r="G566" s="72">
        <v>2019</v>
      </c>
      <c r="H566" s="72">
        <v>0</v>
      </c>
      <c r="I566" s="72">
        <v>1</v>
      </c>
      <c r="J566" s="72">
        <v>359190200</v>
      </c>
      <c r="K566" s="72">
        <v>691</v>
      </c>
      <c r="L566" s="72">
        <v>4604824</v>
      </c>
      <c r="M566" s="72">
        <v>161973</v>
      </c>
      <c r="N566" s="72">
        <v>3.5174999999999998E-2</v>
      </c>
      <c r="O566" s="72">
        <v>0.45094000000000001</v>
      </c>
    </row>
    <row r="567" spans="1:15" x14ac:dyDescent="0.2">
      <c r="A567" t="str">
        <f t="shared" si="8"/>
        <v>2019_5607</v>
      </c>
      <c r="C567" s="71">
        <v>565</v>
      </c>
      <c r="D567" s="72">
        <v>5607</v>
      </c>
      <c r="E567" s="72">
        <v>5607</v>
      </c>
      <c r="F567" s="72" t="s">
        <v>242</v>
      </c>
      <c r="G567" s="72">
        <v>2019</v>
      </c>
      <c r="H567" s="72">
        <v>0</v>
      </c>
      <c r="I567" s="72">
        <v>1</v>
      </c>
      <c r="J567" s="72">
        <v>257014265</v>
      </c>
      <c r="K567" s="72">
        <v>805.2</v>
      </c>
      <c r="L567" s="72">
        <v>5398866</v>
      </c>
      <c r="M567" s="72">
        <v>199758</v>
      </c>
      <c r="N567" s="72">
        <v>3.6999999999999998E-2</v>
      </c>
      <c r="O567" s="72">
        <v>0.77722999999999998</v>
      </c>
    </row>
    <row r="568" spans="1:15" x14ac:dyDescent="0.2">
      <c r="A568" t="str">
        <f t="shared" si="8"/>
        <v>2019_5643</v>
      </c>
      <c r="C568" s="71">
        <v>566</v>
      </c>
      <c r="D568" s="72">
        <v>5643</v>
      </c>
      <c r="E568" s="72">
        <v>5643</v>
      </c>
      <c r="F568" s="72" t="s">
        <v>244</v>
      </c>
      <c r="G568" s="72">
        <v>2019</v>
      </c>
      <c r="H568" s="72">
        <v>0</v>
      </c>
      <c r="I568" s="72">
        <v>1</v>
      </c>
      <c r="J568" s="72">
        <v>316529631</v>
      </c>
      <c r="K568" s="72">
        <v>1011.3</v>
      </c>
      <c r="L568" s="72">
        <v>6739303</v>
      </c>
      <c r="M568" s="72">
        <v>228542</v>
      </c>
      <c r="N568" s="72">
        <v>3.3911999999999998E-2</v>
      </c>
      <c r="O568" s="72">
        <v>0.72202</v>
      </c>
    </row>
    <row r="569" spans="1:15" x14ac:dyDescent="0.2">
      <c r="A569" t="str">
        <f t="shared" si="8"/>
        <v>2019_5697</v>
      </c>
      <c r="C569" s="71">
        <v>567</v>
      </c>
      <c r="D569" s="72">
        <v>5697</v>
      </c>
      <c r="E569" s="72">
        <v>5697</v>
      </c>
      <c r="F569" s="72" t="s">
        <v>796</v>
      </c>
      <c r="G569" s="72">
        <v>2019</v>
      </c>
      <c r="H569" s="72">
        <v>0</v>
      </c>
      <c r="I569" s="72">
        <v>1</v>
      </c>
      <c r="J569" s="72">
        <v>211197012</v>
      </c>
      <c r="K569" s="72">
        <v>418</v>
      </c>
      <c r="L569" s="72">
        <v>2785552</v>
      </c>
      <c r="M569" s="72">
        <v>94709</v>
      </c>
      <c r="N569" s="72">
        <v>3.4000000000000002E-2</v>
      </c>
      <c r="O569" s="72">
        <v>0.44844000000000001</v>
      </c>
    </row>
    <row r="570" spans="1:15" x14ac:dyDescent="0.2">
      <c r="A570" t="str">
        <f t="shared" si="8"/>
        <v>2019_5724</v>
      </c>
      <c r="C570" s="71">
        <v>568</v>
      </c>
      <c r="D570" s="72">
        <v>5724</v>
      </c>
      <c r="E570" s="72">
        <v>5724</v>
      </c>
      <c r="F570" s="72" t="s">
        <v>246</v>
      </c>
      <c r="G570" s="72">
        <v>2019</v>
      </c>
      <c r="H570" s="72">
        <v>0</v>
      </c>
      <c r="I570" s="72">
        <v>1</v>
      </c>
      <c r="J570" s="72">
        <v>130854033</v>
      </c>
      <c r="K570" s="72">
        <v>222</v>
      </c>
      <c r="L570" s="72">
        <v>1482516</v>
      </c>
      <c r="M570" s="72">
        <v>15199</v>
      </c>
      <c r="N570" s="72">
        <v>1.0252000000000001E-2</v>
      </c>
      <c r="O570" s="72">
        <v>0.11615</v>
      </c>
    </row>
    <row r="571" spans="1:15" x14ac:dyDescent="0.2">
      <c r="A571" t="str">
        <f t="shared" si="8"/>
        <v>2019_5805</v>
      </c>
      <c r="C571" s="71">
        <v>569</v>
      </c>
      <c r="D571" s="72">
        <v>5805</v>
      </c>
      <c r="E571" s="72">
        <v>5805</v>
      </c>
      <c r="F571" s="72" t="s">
        <v>248</v>
      </c>
      <c r="G571" s="72">
        <v>2019</v>
      </c>
      <c r="H571" s="72">
        <v>0</v>
      </c>
      <c r="I571" s="72">
        <v>1</v>
      </c>
      <c r="J571" s="72">
        <v>823740905</v>
      </c>
      <c r="K571" s="72">
        <v>1119.4000000000001</v>
      </c>
      <c r="L571" s="72">
        <v>7535801</v>
      </c>
      <c r="M571" s="72">
        <v>376790</v>
      </c>
      <c r="N571" s="72">
        <v>0.05</v>
      </c>
      <c r="O571" s="72">
        <v>0.45740999999999998</v>
      </c>
    </row>
    <row r="572" spans="1:15" x14ac:dyDescent="0.2">
      <c r="A572" t="str">
        <f t="shared" si="8"/>
        <v>2019_5823</v>
      </c>
      <c r="C572" s="71">
        <v>570</v>
      </c>
      <c r="D572" s="72">
        <v>5823</v>
      </c>
      <c r="E572" s="72">
        <v>5823</v>
      </c>
      <c r="F572" s="72" t="s">
        <v>249</v>
      </c>
      <c r="G572" s="72">
        <v>2019</v>
      </c>
      <c r="H572" s="72">
        <v>0</v>
      </c>
      <c r="I572" s="72">
        <v>1</v>
      </c>
      <c r="J572" s="72">
        <v>221468853</v>
      </c>
      <c r="K572" s="72">
        <v>349.1</v>
      </c>
      <c r="L572" s="72">
        <v>2349792</v>
      </c>
      <c r="M572" s="72">
        <v>103799</v>
      </c>
      <c r="N572" s="72">
        <v>4.4173999999999998E-2</v>
      </c>
      <c r="O572" s="72">
        <v>0.46867999999999999</v>
      </c>
    </row>
    <row r="573" spans="1:15" x14ac:dyDescent="0.2">
      <c r="A573" t="str">
        <f t="shared" si="8"/>
        <v>2019_5832</v>
      </c>
      <c r="C573" s="71">
        <v>571</v>
      </c>
      <c r="D573" s="72">
        <v>5832</v>
      </c>
      <c r="E573" s="72">
        <v>5832</v>
      </c>
      <c r="F573" s="72" t="s">
        <v>250</v>
      </c>
      <c r="G573" s="72">
        <v>2019</v>
      </c>
      <c r="H573" s="72">
        <v>0</v>
      </c>
      <c r="I573" s="72">
        <v>1</v>
      </c>
      <c r="J573" s="72">
        <v>167225574</v>
      </c>
      <c r="K573" s="72">
        <v>266</v>
      </c>
      <c r="L573" s="72">
        <v>1772624</v>
      </c>
      <c r="M573" s="72">
        <v>15275</v>
      </c>
      <c r="N573" s="72">
        <v>8.6169999999999997E-3</v>
      </c>
      <c r="O573" s="72">
        <v>9.1340000000000005E-2</v>
      </c>
    </row>
    <row r="574" spans="1:15" x14ac:dyDescent="0.2">
      <c r="A574" t="str">
        <f t="shared" si="8"/>
        <v>2019_5877</v>
      </c>
      <c r="C574" s="71">
        <v>572</v>
      </c>
      <c r="D574" s="72">
        <v>5877</v>
      </c>
      <c r="E574" s="72">
        <v>5877</v>
      </c>
      <c r="F574" s="72" t="s">
        <v>252</v>
      </c>
      <c r="G574" s="72">
        <v>2019</v>
      </c>
      <c r="H574" s="72">
        <v>0</v>
      </c>
      <c r="I574" s="72">
        <v>1</v>
      </c>
      <c r="J574" s="72">
        <v>736104557</v>
      </c>
      <c r="K574" s="72">
        <v>1435.3</v>
      </c>
      <c r="L574" s="72">
        <v>9564839</v>
      </c>
      <c r="M574" s="72">
        <v>382594</v>
      </c>
      <c r="N574" s="72">
        <v>0.04</v>
      </c>
      <c r="O574" s="72">
        <v>0.51975000000000005</v>
      </c>
    </row>
    <row r="575" spans="1:15" x14ac:dyDescent="0.2">
      <c r="A575" t="str">
        <f t="shared" si="8"/>
        <v>2019_5895</v>
      </c>
      <c r="C575" s="71">
        <v>573</v>
      </c>
      <c r="D575" s="72">
        <v>5895</v>
      </c>
      <c r="E575" s="72">
        <v>5895</v>
      </c>
      <c r="F575" s="72" t="s">
        <v>253</v>
      </c>
      <c r="G575" s="72">
        <v>2019</v>
      </c>
      <c r="H575" s="72">
        <v>0</v>
      </c>
      <c r="I575" s="72">
        <v>1</v>
      </c>
      <c r="J575" s="72">
        <v>102728987</v>
      </c>
      <c r="K575" s="72">
        <v>280.10000000000002</v>
      </c>
      <c r="L575" s="72">
        <v>1866586</v>
      </c>
      <c r="M575" s="72">
        <v>46665</v>
      </c>
      <c r="N575" s="72">
        <v>2.5000000000000001E-2</v>
      </c>
      <c r="O575" s="72">
        <v>0.45424999999999999</v>
      </c>
    </row>
    <row r="576" spans="1:15" x14ac:dyDescent="0.2">
      <c r="A576" t="str">
        <f t="shared" si="8"/>
        <v>2019_5949</v>
      </c>
      <c r="C576" s="71">
        <v>574</v>
      </c>
      <c r="D576" s="72">
        <v>5949</v>
      </c>
      <c r="E576" s="72">
        <v>5949</v>
      </c>
      <c r="F576" s="72" t="s">
        <v>254</v>
      </c>
      <c r="G576" s="72">
        <v>2019</v>
      </c>
      <c r="H576" s="72">
        <v>0</v>
      </c>
      <c r="I576" s="72">
        <v>1</v>
      </c>
      <c r="J576" s="72">
        <v>366977783</v>
      </c>
      <c r="K576" s="72">
        <v>1071.5</v>
      </c>
      <c r="L576" s="72">
        <v>7140476</v>
      </c>
      <c r="M576" s="72">
        <v>321321</v>
      </c>
      <c r="N576" s="72">
        <v>4.4999999999999998E-2</v>
      </c>
      <c r="O576" s="72">
        <v>0.87558999999999998</v>
      </c>
    </row>
    <row r="577" spans="1:15" x14ac:dyDescent="0.2">
      <c r="A577" t="str">
        <f t="shared" si="8"/>
        <v>2019_5976</v>
      </c>
      <c r="C577" s="71">
        <v>575</v>
      </c>
      <c r="D577" s="72">
        <v>5976</v>
      </c>
      <c r="E577" s="72">
        <v>5976</v>
      </c>
      <c r="F577" s="72" t="s">
        <v>255</v>
      </c>
      <c r="G577" s="72">
        <v>2019</v>
      </c>
      <c r="H577" s="72">
        <v>0</v>
      </c>
      <c r="I577" s="72">
        <v>1</v>
      </c>
      <c r="J577" s="72">
        <v>352326281</v>
      </c>
      <c r="K577" s="72">
        <v>1082.9000000000001</v>
      </c>
      <c r="L577" s="72">
        <v>7216446</v>
      </c>
      <c r="M577" s="72">
        <v>183324</v>
      </c>
      <c r="N577" s="72">
        <v>2.5403999999999999E-2</v>
      </c>
      <c r="O577" s="72">
        <v>0.52032</v>
      </c>
    </row>
    <row r="578" spans="1:15" x14ac:dyDescent="0.2">
      <c r="A578" t="str">
        <f t="shared" si="8"/>
        <v>2019_5994</v>
      </c>
      <c r="C578" s="71">
        <v>576</v>
      </c>
      <c r="D578" s="72">
        <v>5994</v>
      </c>
      <c r="E578" s="72">
        <v>5994</v>
      </c>
      <c r="F578" s="72" t="s">
        <v>256</v>
      </c>
      <c r="G578" s="72">
        <v>2019</v>
      </c>
      <c r="H578" s="72">
        <v>0</v>
      </c>
      <c r="I578" s="72">
        <v>1</v>
      </c>
      <c r="J578" s="72">
        <v>304135010</v>
      </c>
      <c r="K578" s="72">
        <v>772.6</v>
      </c>
      <c r="L578" s="72">
        <v>5171784</v>
      </c>
      <c r="M578" s="72">
        <v>258589</v>
      </c>
      <c r="N578" s="72">
        <v>0.05</v>
      </c>
      <c r="O578" s="72">
        <v>0.85024</v>
      </c>
    </row>
    <row r="579" spans="1:15" x14ac:dyDescent="0.2">
      <c r="A579" t="str">
        <f t="shared" si="8"/>
        <v>2019_6003</v>
      </c>
      <c r="C579" s="71">
        <v>577</v>
      </c>
      <c r="D579" s="72">
        <v>6003</v>
      </c>
      <c r="E579" s="72">
        <v>6003</v>
      </c>
      <c r="F579" s="72" t="s">
        <v>257</v>
      </c>
      <c r="G579" s="72">
        <v>2019</v>
      </c>
      <c r="H579" s="72">
        <v>0</v>
      </c>
      <c r="I579" s="72">
        <v>1</v>
      </c>
      <c r="J579" s="72">
        <v>171021983</v>
      </c>
      <c r="K579" s="72">
        <v>393.7</v>
      </c>
      <c r="L579" s="72">
        <v>2628341</v>
      </c>
      <c r="M579" s="72">
        <v>68642</v>
      </c>
      <c r="N579" s="72">
        <v>2.6116E-2</v>
      </c>
      <c r="O579" s="72">
        <v>0.40135999999999999</v>
      </c>
    </row>
    <row r="580" spans="1:15" x14ac:dyDescent="0.2">
      <c r="A580" t="str">
        <f t="shared" ref="A580:A643" si="9">CONCATENATE(G580,"_",D580)</f>
        <v>2019_6012</v>
      </c>
      <c r="C580" s="71">
        <v>578</v>
      </c>
      <c r="D580" s="72">
        <v>6012</v>
      </c>
      <c r="E580" s="72">
        <v>6012</v>
      </c>
      <c r="F580" s="72" t="s">
        <v>258</v>
      </c>
      <c r="G580" s="72">
        <v>2019</v>
      </c>
      <c r="H580" s="72">
        <v>0</v>
      </c>
      <c r="I580" s="72">
        <v>1</v>
      </c>
      <c r="J580" s="72">
        <v>185383655</v>
      </c>
      <c r="K580" s="72">
        <v>548.6</v>
      </c>
      <c r="L580" s="72">
        <v>3660259</v>
      </c>
      <c r="M580" s="72">
        <v>136264</v>
      </c>
      <c r="N580" s="72">
        <v>3.7227999999999997E-2</v>
      </c>
      <c r="O580" s="72">
        <v>0.73504000000000003</v>
      </c>
    </row>
    <row r="581" spans="1:15" x14ac:dyDescent="0.2">
      <c r="A581" t="str">
        <f t="shared" si="9"/>
        <v>2019_6030</v>
      </c>
      <c r="C581" s="71">
        <v>579</v>
      </c>
      <c r="D581" s="72">
        <v>6030</v>
      </c>
      <c r="E581" s="72">
        <v>6030</v>
      </c>
      <c r="F581" s="72" t="s">
        <v>259</v>
      </c>
      <c r="G581" s="72">
        <v>2019</v>
      </c>
      <c r="H581" s="72">
        <v>0</v>
      </c>
      <c r="I581" s="72">
        <v>1</v>
      </c>
      <c r="J581" s="72">
        <v>447194009</v>
      </c>
      <c r="K581" s="72">
        <v>1302.5999999999999</v>
      </c>
      <c r="L581" s="72">
        <v>8680526</v>
      </c>
      <c r="M581" s="72">
        <v>429406</v>
      </c>
      <c r="N581" s="72">
        <v>4.9467999999999998E-2</v>
      </c>
      <c r="O581" s="72">
        <v>0.96021999999999996</v>
      </c>
    </row>
    <row r="582" spans="1:15" x14ac:dyDescent="0.2">
      <c r="A582" t="str">
        <f t="shared" si="9"/>
        <v>2019_6048</v>
      </c>
      <c r="C582" s="71">
        <v>580</v>
      </c>
      <c r="D582" s="72">
        <v>6048</v>
      </c>
      <c r="E582" s="72">
        <v>6035</v>
      </c>
      <c r="F582" s="72" t="s">
        <v>260</v>
      </c>
      <c r="G582" s="72">
        <v>2019</v>
      </c>
      <c r="H582" s="72">
        <v>0</v>
      </c>
      <c r="I582" s="72">
        <v>1</v>
      </c>
      <c r="J582" s="72">
        <v>276256464</v>
      </c>
      <c r="K582" s="72">
        <v>491</v>
      </c>
      <c r="L582" s="72">
        <v>3279389</v>
      </c>
      <c r="M582" s="72">
        <v>163969</v>
      </c>
      <c r="N582" s="72">
        <v>0.05</v>
      </c>
      <c r="O582" s="72">
        <v>0.59353999999999996</v>
      </c>
    </row>
    <row r="583" spans="1:15" x14ac:dyDescent="0.2">
      <c r="A583" t="str">
        <f t="shared" si="9"/>
        <v>2019_6039</v>
      </c>
      <c r="C583" s="71">
        <v>581</v>
      </c>
      <c r="D583" s="72">
        <v>6039</v>
      </c>
      <c r="E583" s="72">
        <v>6039</v>
      </c>
      <c r="F583" s="72" t="s">
        <v>261</v>
      </c>
      <c r="G583" s="72">
        <v>2019</v>
      </c>
      <c r="H583" s="72">
        <v>0</v>
      </c>
      <c r="I583" s="72">
        <v>1</v>
      </c>
      <c r="J583" s="72">
        <v>2598555854</v>
      </c>
      <c r="K583" s="72">
        <v>14522.9</v>
      </c>
      <c r="L583" s="72">
        <v>96780606</v>
      </c>
      <c r="M583" s="72">
        <v>3099804</v>
      </c>
      <c r="N583" s="72">
        <v>3.2029000000000002E-2</v>
      </c>
      <c r="O583" s="72">
        <v>1.19289</v>
      </c>
    </row>
    <row r="584" spans="1:15" x14ac:dyDescent="0.2">
      <c r="A584" t="str">
        <f t="shared" si="9"/>
        <v>2019_6093</v>
      </c>
      <c r="C584" s="71">
        <v>582</v>
      </c>
      <c r="D584" s="72">
        <v>6093</v>
      </c>
      <c r="E584" s="72">
        <v>6093</v>
      </c>
      <c r="F584" s="72" t="s">
        <v>262</v>
      </c>
      <c r="G584" s="72">
        <v>2019</v>
      </c>
      <c r="H584" s="72">
        <v>0</v>
      </c>
      <c r="I584" s="72">
        <v>1</v>
      </c>
      <c r="J584" s="72">
        <v>454258241</v>
      </c>
      <c r="K584" s="72">
        <v>1351.8</v>
      </c>
      <c r="L584" s="72">
        <v>9008395</v>
      </c>
      <c r="M584" s="72">
        <v>225210</v>
      </c>
      <c r="N584" s="72">
        <v>2.5000000000000001E-2</v>
      </c>
      <c r="O584" s="72">
        <v>0.49578</v>
      </c>
    </row>
    <row r="585" spans="1:15" x14ac:dyDescent="0.2">
      <c r="A585" t="str">
        <f t="shared" si="9"/>
        <v>2019_6091</v>
      </c>
      <c r="C585" s="71">
        <v>583</v>
      </c>
      <c r="D585" s="72">
        <v>6091</v>
      </c>
      <c r="E585" s="72">
        <v>6091</v>
      </c>
      <c r="F585" s="72" t="s">
        <v>699</v>
      </c>
      <c r="G585" s="72">
        <v>2019</v>
      </c>
      <c r="H585" s="72">
        <v>0</v>
      </c>
      <c r="I585" s="72">
        <v>1</v>
      </c>
      <c r="J585" s="72">
        <v>462656032</v>
      </c>
      <c r="K585" s="72">
        <v>898.1</v>
      </c>
      <c r="L585" s="72">
        <v>6014576</v>
      </c>
      <c r="M585" s="72">
        <v>300729</v>
      </c>
      <c r="N585" s="72">
        <v>0.05</v>
      </c>
      <c r="O585" s="72">
        <v>0.65000999999999998</v>
      </c>
    </row>
    <row r="586" spans="1:15" x14ac:dyDescent="0.2">
      <c r="A586" t="str">
        <f t="shared" si="9"/>
        <v>2019_6095</v>
      </c>
      <c r="C586" s="71">
        <v>584</v>
      </c>
      <c r="D586" s="72">
        <v>6095</v>
      </c>
      <c r="E586" s="72">
        <v>6095</v>
      </c>
      <c r="F586" s="72" t="s">
        <v>264</v>
      </c>
      <c r="G586" s="72">
        <v>2019</v>
      </c>
      <c r="H586" s="72">
        <v>0</v>
      </c>
      <c r="I586" s="72">
        <v>1</v>
      </c>
      <c r="J586" s="72">
        <v>281004514</v>
      </c>
      <c r="K586" s="72">
        <v>637.1</v>
      </c>
      <c r="L586" s="72">
        <v>4285135</v>
      </c>
      <c r="M586" s="72">
        <v>52876</v>
      </c>
      <c r="N586" s="72">
        <v>1.2338999999999999E-2</v>
      </c>
      <c r="O586" s="72">
        <v>0.18817</v>
      </c>
    </row>
    <row r="587" spans="1:15" x14ac:dyDescent="0.2">
      <c r="A587" t="str">
        <f t="shared" si="9"/>
        <v>2019_5157</v>
      </c>
      <c r="C587" s="71">
        <v>585</v>
      </c>
      <c r="D587" s="72">
        <v>5157</v>
      </c>
      <c r="E587" s="72">
        <v>6099</v>
      </c>
      <c r="F587" s="72" t="s">
        <v>268</v>
      </c>
      <c r="G587" s="72">
        <v>2019</v>
      </c>
      <c r="H587" s="72">
        <v>0</v>
      </c>
      <c r="I587" s="72">
        <v>1</v>
      </c>
      <c r="J587" s="72">
        <v>412233053</v>
      </c>
      <c r="K587" s="72">
        <v>590</v>
      </c>
      <c r="L587" s="72">
        <v>3963030</v>
      </c>
      <c r="M587" s="72">
        <v>198152</v>
      </c>
      <c r="N587" s="72">
        <v>0.05</v>
      </c>
      <c r="O587" s="72">
        <v>0.48068</v>
      </c>
    </row>
    <row r="588" spans="1:15" x14ac:dyDescent="0.2">
      <c r="A588" t="str">
        <f t="shared" si="9"/>
        <v>2019_6097</v>
      </c>
      <c r="C588" s="71">
        <v>586</v>
      </c>
      <c r="D588" s="72">
        <v>6097</v>
      </c>
      <c r="E588" s="72">
        <v>6097</v>
      </c>
      <c r="F588" s="72" t="s">
        <v>266</v>
      </c>
      <c r="G588" s="72">
        <v>2019</v>
      </c>
      <c r="H588" s="72">
        <v>0</v>
      </c>
      <c r="I588" s="72">
        <v>1</v>
      </c>
      <c r="J588" s="72">
        <v>109495271</v>
      </c>
      <c r="K588" s="72">
        <v>207.1</v>
      </c>
      <c r="L588" s="72">
        <v>1380114</v>
      </c>
      <c r="M588" s="72">
        <v>24740</v>
      </c>
      <c r="N588" s="72">
        <v>1.7926000000000001E-2</v>
      </c>
      <c r="O588" s="72">
        <v>0.22595000000000001</v>
      </c>
    </row>
    <row r="589" spans="1:15" x14ac:dyDescent="0.2">
      <c r="A589" t="str">
        <f t="shared" si="9"/>
        <v>2019_6098</v>
      </c>
      <c r="C589" s="71">
        <v>587</v>
      </c>
      <c r="D589" s="72">
        <v>6098</v>
      </c>
      <c r="E589" s="72">
        <v>6098</v>
      </c>
      <c r="F589" s="72" t="s">
        <v>760</v>
      </c>
      <c r="G589" s="72">
        <v>2019</v>
      </c>
      <c r="H589" s="72">
        <v>0</v>
      </c>
      <c r="I589" s="72">
        <v>1</v>
      </c>
      <c r="J589" s="72">
        <v>357807412</v>
      </c>
      <c r="K589" s="72">
        <v>1541</v>
      </c>
      <c r="L589" s="72">
        <v>10300044</v>
      </c>
      <c r="M589" s="72">
        <v>257501</v>
      </c>
      <c r="N589" s="72">
        <v>2.5000000000000001E-2</v>
      </c>
      <c r="O589" s="72">
        <v>0.71965999999999997</v>
      </c>
    </row>
    <row r="590" spans="1:15" x14ac:dyDescent="0.2">
      <c r="A590" t="str">
        <f t="shared" si="9"/>
        <v>2019_6100</v>
      </c>
      <c r="C590" s="71">
        <v>588</v>
      </c>
      <c r="D590" s="72">
        <v>6100</v>
      </c>
      <c r="E590" s="72">
        <v>6100</v>
      </c>
      <c r="F590" s="72" t="s">
        <v>269</v>
      </c>
      <c r="G590" s="72">
        <v>2019</v>
      </c>
      <c r="H590" s="72">
        <v>0</v>
      </c>
      <c r="I590" s="72">
        <v>1</v>
      </c>
      <c r="J590" s="72">
        <v>271916568</v>
      </c>
      <c r="K590" s="72">
        <v>497</v>
      </c>
      <c r="L590" s="72">
        <v>3312008</v>
      </c>
      <c r="M590" s="72">
        <v>120288</v>
      </c>
      <c r="N590" s="72">
        <v>3.6318999999999997E-2</v>
      </c>
      <c r="O590" s="72">
        <v>0.44236999999999999</v>
      </c>
    </row>
    <row r="591" spans="1:15" x14ac:dyDescent="0.2">
      <c r="A591" t="str">
        <f t="shared" si="9"/>
        <v>2019_6101</v>
      </c>
      <c r="C591" s="71">
        <v>589</v>
      </c>
      <c r="D591" s="72">
        <v>6101</v>
      </c>
      <c r="E591" s="72">
        <v>6101</v>
      </c>
      <c r="F591" s="72" t="s">
        <v>270</v>
      </c>
      <c r="G591" s="72">
        <v>2019</v>
      </c>
      <c r="H591" s="72">
        <v>0</v>
      </c>
      <c r="I591" s="72">
        <v>1</v>
      </c>
      <c r="J591" s="72">
        <v>1767232171</v>
      </c>
      <c r="K591" s="72">
        <v>6843.1</v>
      </c>
      <c r="L591" s="72">
        <v>45602418</v>
      </c>
      <c r="M591" s="72">
        <v>1728111</v>
      </c>
      <c r="N591" s="72">
        <v>3.7894999999999998E-2</v>
      </c>
      <c r="O591" s="72">
        <v>0.97785999999999995</v>
      </c>
    </row>
    <row r="592" spans="1:15" x14ac:dyDescent="0.2">
      <c r="A592" t="str">
        <f t="shared" si="9"/>
        <v>2019_6096</v>
      </c>
      <c r="C592" s="71">
        <v>590</v>
      </c>
      <c r="D592" s="72">
        <v>6096</v>
      </c>
      <c r="E592" s="72">
        <v>6096</v>
      </c>
      <c r="F592" s="72" t="s">
        <v>812</v>
      </c>
      <c r="G592" s="72">
        <v>2019</v>
      </c>
      <c r="H592" s="72">
        <v>0</v>
      </c>
      <c r="I592" s="72">
        <v>2</v>
      </c>
      <c r="J592" s="72">
        <v>626807257</v>
      </c>
      <c r="K592" s="72">
        <v>1128</v>
      </c>
      <c r="L592" s="72">
        <v>7657302</v>
      </c>
      <c r="M592" s="72">
        <v>218299</v>
      </c>
      <c r="N592" s="72">
        <v>2.8509E-2</v>
      </c>
      <c r="O592" s="72">
        <v>0.34827000000000002</v>
      </c>
    </row>
    <row r="593" spans="1:15" x14ac:dyDescent="0.2">
      <c r="A593" t="str">
        <f t="shared" si="9"/>
        <v>2019_6094</v>
      </c>
      <c r="C593" s="71">
        <v>591</v>
      </c>
      <c r="D593" s="72">
        <v>6094</v>
      </c>
      <c r="E593" s="72">
        <v>6094</v>
      </c>
      <c r="F593" s="72" t="s">
        <v>263</v>
      </c>
      <c r="G593" s="72">
        <v>2019</v>
      </c>
      <c r="H593" s="72">
        <v>0</v>
      </c>
      <c r="I593" s="72">
        <v>1</v>
      </c>
      <c r="J593" s="72">
        <v>152427849</v>
      </c>
      <c r="K593" s="72">
        <v>552.70000000000005</v>
      </c>
      <c r="L593" s="72">
        <v>3683193</v>
      </c>
      <c r="M593" s="72">
        <v>184160</v>
      </c>
      <c r="N593" s="72">
        <v>0.05</v>
      </c>
      <c r="O593" s="72">
        <v>1.20818</v>
      </c>
    </row>
    <row r="594" spans="1:15" x14ac:dyDescent="0.2">
      <c r="A594" t="str">
        <f t="shared" si="9"/>
        <v>2019_6102</v>
      </c>
      <c r="C594" s="71">
        <v>592</v>
      </c>
      <c r="D594" s="72">
        <v>6102</v>
      </c>
      <c r="E594" s="72">
        <v>6102</v>
      </c>
      <c r="F594" s="72" t="s">
        <v>271</v>
      </c>
      <c r="G594" s="72">
        <v>2019</v>
      </c>
      <c r="H594" s="72">
        <v>0</v>
      </c>
      <c r="I594" s="72">
        <v>1</v>
      </c>
      <c r="J594" s="72">
        <v>674549337</v>
      </c>
      <c r="K594" s="72">
        <v>1897</v>
      </c>
      <c r="L594" s="72">
        <v>12641608</v>
      </c>
      <c r="M594" s="72">
        <v>632080</v>
      </c>
      <c r="N594" s="72">
        <v>0.05</v>
      </c>
      <c r="O594" s="72">
        <v>0.93703999999999998</v>
      </c>
    </row>
    <row r="595" spans="1:15" x14ac:dyDescent="0.2">
      <c r="A595" t="str">
        <f t="shared" si="9"/>
        <v>2019_6120</v>
      </c>
      <c r="C595" s="71">
        <v>593</v>
      </c>
      <c r="D595" s="72">
        <v>6120</v>
      </c>
      <c r="E595" s="72">
        <v>6120</v>
      </c>
      <c r="F595" s="72" t="s">
        <v>272</v>
      </c>
      <c r="G595" s="72">
        <v>2019</v>
      </c>
      <c r="H595" s="72">
        <v>0</v>
      </c>
      <c r="I595" s="72">
        <v>1</v>
      </c>
      <c r="J595" s="72">
        <v>1127600144</v>
      </c>
      <c r="K595" s="72">
        <v>1161</v>
      </c>
      <c r="L595" s="72">
        <v>7736904</v>
      </c>
      <c r="M595" s="72">
        <v>247483</v>
      </c>
      <c r="N595" s="72">
        <v>3.1987000000000002E-2</v>
      </c>
      <c r="O595" s="72">
        <v>0.21948000000000001</v>
      </c>
    </row>
    <row r="596" spans="1:15" x14ac:dyDescent="0.2">
      <c r="A596" t="str">
        <f t="shared" si="9"/>
        <v>2019_6138</v>
      </c>
      <c r="C596" s="71">
        <v>594</v>
      </c>
      <c r="D596" s="72">
        <v>6138</v>
      </c>
      <c r="E596" s="72">
        <v>6138</v>
      </c>
      <c r="F596" s="72" t="s">
        <v>273</v>
      </c>
      <c r="G596" s="72">
        <v>2019</v>
      </c>
      <c r="H596" s="72">
        <v>0</v>
      </c>
      <c r="I596" s="72">
        <v>1</v>
      </c>
      <c r="J596" s="72">
        <v>142799029</v>
      </c>
      <c r="K596" s="72">
        <v>390.1</v>
      </c>
      <c r="L596" s="72">
        <v>2616011</v>
      </c>
      <c r="M596" s="72">
        <v>43675</v>
      </c>
      <c r="N596" s="72">
        <v>1.6695000000000002E-2</v>
      </c>
      <c r="O596" s="72">
        <v>0.30585000000000001</v>
      </c>
    </row>
    <row r="597" spans="1:15" x14ac:dyDescent="0.2">
      <c r="A597" t="str">
        <f t="shared" si="9"/>
        <v>2019_5751</v>
      </c>
      <c r="C597" s="71">
        <v>595</v>
      </c>
      <c r="D597" s="72">
        <v>5751</v>
      </c>
      <c r="E597" s="72">
        <v>5751</v>
      </c>
      <c r="F597" s="72" t="s">
        <v>247</v>
      </c>
      <c r="G597" s="72">
        <v>2019</v>
      </c>
      <c r="H597" s="72">
        <v>0</v>
      </c>
      <c r="I597" s="72">
        <v>1</v>
      </c>
      <c r="J597" s="72">
        <v>314297976</v>
      </c>
      <c r="K597" s="72">
        <v>594.4</v>
      </c>
      <c r="L597" s="72">
        <v>3976536</v>
      </c>
      <c r="M597" s="72">
        <v>103283</v>
      </c>
      <c r="N597" s="72">
        <v>2.5973E-2</v>
      </c>
      <c r="O597" s="72">
        <v>0.32861000000000001</v>
      </c>
    </row>
    <row r="598" spans="1:15" x14ac:dyDescent="0.2">
      <c r="A598" t="str">
        <f t="shared" si="9"/>
        <v>2019_6165</v>
      </c>
      <c r="C598" s="71">
        <v>596</v>
      </c>
      <c r="D598" s="72">
        <v>6165</v>
      </c>
      <c r="E598" s="72">
        <v>6165</v>
      </c>
      <c r="F598" s="72" t="s">
        <v>274</v>
      </c>
      <c r="G598" s="72">
        <v>2019</v>
      </c>
      <c r="H598" s="72">
        <v>0</v>
      </c>
      <c r="I598" s="72">
        <v>1</v>
      </c>
      <c r="J598" s="72">
        <v>77225755</v>
      </c>
      <c r="K598" s="72">
        <v>190.1</v>
      </c>
      <c r="L598" s="72">
        <v>1266826</v>
      </c>
      <c r="M598" s="72">
        <v>23290</v>
      </c>
      <c r="N598" s="72">
        <v>1.8384999999999999E-2</v>
      </c>
      <c r="O598" s="72">
        <v>0.30158000000000001</v>
      </c>
    </row>
    <row r="599" spans="1:15" x14ac:dyDescent="0.2">
      <c r="A599" t="str">
        <f t="shared" si="9"/>
        <v>2019_6175</v>
      </c>
      <c r="C599" s="71">
        <v>597</v>
      </c>
      <c r="D599" s="72">
        <v>6175</v>
      </c>
      <c r="E599" s="72">
        <v>6175</v>
      </c>
      <c r="F599" s="72" t="s">
        <v>275</v>
      </c>
      <c r="G599" s="72">
        <v>2019</v>
      </c>
      <c r="H599" s="72">
        <v>0</v>
      </c>
      <c r="I599" s="72">
        <v>1</v>
      </c>
      <c r="J599" s="72">
        <v>262272092</v>
      </c>
      <c r="K599" s="72">
        <v>619.4</v>
      </c>
      <c r="L599" s="72">
        <v>4136353</v>
      </c>
      <c r="M599" s="72">
        <v>185452</v>
      </c>
      <c r="N599" s="72">
        <v>4.4835E-2</v>
      </c>
      <c r="O599" s="72">
        <v>0.70709999999999995</v>
      </c>
    </row>
    <row r="600" spans="1:15" x14ac:dyDescent="0.2">
      <c r="A600" t="str">
        <f t="shared" si="9"/>
        <v>2019_6219</v>
      </c>
      <c r="C600" s="71">
        <v>598</v>
      </c>
      <c r="D600" s="72">
        <v>6219</v>
      </c>
      <c r="E600" s="72">
        <v>6219</v>
      </c>
      <c r="F600" s="72" t="s">
        <v>276</v>
      </c>
      <c r="G600" s="72">
        <v>2019</v>
      </c>
      <c r="H600" s="72">
        <v>0</v>
      </c>
      <c r="I600" s="72">
        <v>1</v>
      </c>
      <c r="J600" s="72">
        <v>448851509</v>
      </c>
      <c r="K600" s="72">
        <v>2351</v>
      </c>
      <c r="L600" s="72">
        <v>15667064</v>
      </c>
      <c r="M600" s="72">
        <v>519682</v>
      </c>
      <c r="N600" s="72">
        <v>3.3169999999999998E-2</v>
      </c>
      <c r="O600" s="72">
        <v>1.1577999999999999</v>
      </c>
    </row>
    <row r="601" spans="1:15" x14ac:dyDescent="0.2">
      <c r="A601" t="str">
        <f t="shared" si="9"/>
        <v>2019_6246</v>
      </c>
      <c r="C601" s="71">
        <v>599</v>
      </c>
      <c r="D601" s="72">
        <v>6246</v>
      </c>
      <c r="E601" s="72">
        <v>6246</v>
      </c>
      <c r="F601" s="72" t="s">
        <v>277</v>
      </c>
      <c r="G601" s="72">
        <v>2019</v>
      </c>
      <c r="H601" s="72">
        <v>0</v>
      </c>
      <c r="I601" s="72">
        <v>1</v>
      </c>
      <c r="J601" s="72">
        <v>78298878</v>
      </c>
      <c r="K601" s="72">
        <v>150.80000000000001</v>
      </c>
      <c r="L601" s="72">
        <v>1031321</v>
      </c>
      <c r="M601" s="72">
        <v>51566</v>
      </c>
      <c r="N601" s="72">
        <v>0.05</v>
      </c>
      <c r="O601" s="72">
        <v>0.65858000000000005</v>
      </c>
    </row>
    <row r="602" spans="1:15" x14ac:dyDescent="0.2">
      <c r="A602" t="str">
        <f t="shared" si="9"/>
        <v>2019_6273</v>
      </c>
      <c r="C602" s="71">
        <v>600</v>
      </c>
      <c r="D602" s="72">
        <v>6273</v>
      </c>
      <c r="E602" s="72">
        <v>6273</v>
      </c>
      <c r="F602" s="72" t="s">
        <v>682</v>
      </c>
      <c r="G602" s="72">
        <v>2019</v>
      </c>
      <c r="H602" s="72">
        <v>0</v>
      </c>
      <c r="I602" s="72">
        <v>1</v>
      </c>
      <c r="J602" s="72">
        <v>349741314</v>
      </c>
      <c r="K602" s="72">
        <v>809.4</v>
      </c>
      <c r="L602" s="72">
        <v>5393842</v>
      </c>
      <c r="M602" s="72">
        <v>80522</v>
      </c>
      <c r="N602" s="72">
        <v>1.4929E-2</v>
      </c>
      <c r="O602" s="72">
        <v>0.23022999999999999</v>
      </c>
    </row>
    <row r="603" spans="1:15" x14ac:dyDescent="0.2">
      <c r="A603" t="str">
        <f t="shared" si="9"/>
        <v>2019_6408</v>
      </c>
      <c r="C603" s="71">
        <v>601</v>
      </c>
      <c r="D603" s="72">
        <v>6408</v>
      </c>
      <c r="E603" s="72">
        <v>6408</v>
      </c>
      <c r="F603" s="72" t="s">
        <v>279</v>
      </c>
      <c r="G603" s="72">
        <v>2019</v>
      </c>
      <c r="H603" s="72">
        <v>0</v>
      </c>
      <c r="I603" s="72">
        <v>1</v>
      </c>
      <c r="J603" s="72">
        <v>301697908</v>
      </c>
      <c r="K603" s="72">
        <v>883.2</v>
      </c>
      <c r="L603" s="72">
        <v>5930688</v>
      </c>
      <c r="M603" s="72">
        <v>19500</v>
      </c>
      <c r="N603" s="72">
        <v>3.2880000000000001E-3</v>
      </c>
      <c r="O603" s="72">
        <v>6.4630000000000007E-2</v>
      </c>
    </row>
    <row r="604" spans="1:15" x14ac:dyDescent="0.2">
      <c r="A604" t="str">
        <f t="shared" si="9"/>
        <v>2019_6453</v>
      </c>
      <c r="C604" s="71">
        <v>602</v>
      </c>
      <c r="D604" s="72">
        <v>6453</v>
      </c>
      <c r="E604" s="72">
        <v>6453</v>
      </c>
      <c r="F604" s="72" t="s">
        <v>280</v>
      </c>
      <c r="G604" s="72">
        <v>2019</v>
      </c>
      <c r="H604" s="72">
        <v>0</v>
      </c>
      <c r="I604" s="72">
        <v>1</v>
      </c>
      <c r="J604" s="72">
        <v>239420817</v>
      </c>
      <c r="K604" s="72">
        <v>608.29999999999995</v>
      </c>
      <c r="L604" s="72">
        <v>4053711</v>
      </c>
      <c r="M604" s="72">
        <v>97234</v>
      </c>
      <c r="N604" s="72">
        <v>2.3986E-2</v>
      </c>
      <c r="O604" s="72">
        <v>0.40611999999999998</v>
      </c>
    </row>
    <row r="605" spans="1:15" x14ac:dyDescent="0.2">
      <c r="A605" t="str">
        <f t="shared" si="9"/>
        <v>2019_6460</v>
      </c>
      <c r="C605" s="71">
        <v>603</v>
      </c>
      <c r="D605" s="72">
        <v>6460</v>
      </c>
      <c r="E605" s="72">
        <v>6460</v>
      </c>
      <c r="F605" s="72" t="s">
        <v>281</v>
      </c>
      <c r="G605" s="72">
        <v>2019</v>
      </c>
      <c r="H605" s="72">
        <v>0</v>
      </c>
      <c r="I605" s="72">
        <v>1</v>
      </c>
      <c r="J605" s="72">
        <v>241671353</v>
      </c>
      <c r="K605" s="72">
        <v>645.1</v>
      </c>
      <c r="L605" s="72">
        <v>4319590</v>
      </c>
      <c r="M605" s="72">
        <v>215979</v>
      </c>
      <c r="N605" s="72">
        <v>0.05</v>
      </c>
      <c r="O605" s="72">
        <v>0.89368999999999998</v>
      </c>
    </row>
    <row r="606" spans="1:15" x14ac:dyDescent="0.2">
      <c r="A606" t="str">
        <f t="shared" si="9"/>
        <v>2019_6462</v>
      </c>
      <c r="C606" s="71">
        <v>604</v>
      </c>
      <c r="D606" s="72">
        <v>6462</v>
      </c>
      <c r="E606" s="72">
        <v>6462</v>
      </c>
      <c r="F606" s="72" t="s">
        <v>282</v>
      </c>
      <c r="G606" s="72">
        <v>2019</v>
      </c>
      <c r="H606" s="72">
        <v>0</v>
      </c>
      <c r="I606" s="72">
        <v>1</v>
      </c>
      <c r="J606" s="72">
        <v>121694803</v>
      </c>
      <c r="K606" s="72">
        <v>275.39999999999998</v>
      </c>
      <c r="L606" s="72">
        <v>1835266</v>
      </c>
      <c r="M606" s="72">
        <v>62118</v>
      </c>
      <c r="N606" s="72">
        <v>3.3847000000000002E-2</v>
      </c>
      <c r="O606" s="72">
        <v>0.51044</v>
      </c>
    </row>
    <row r="607" spans="1:15" x14ac:dyDescent="0.2">
      <c r="A607" t="str">
        <f t="shared" si="9"/>
        <v>2019_6471</v>
      </c>
      <c r="C607" s="71">
        <v>605</v>
      </c>
      <c r="D607" s="72">
        <v>6471</v>
      </c>
      <c r="E607" s="72">
        <v>6471</v>
      </c>
      <c r="F607" s="72" t="s">
        <v>283</v>
      </c>
      <c r="G607" s="72">
        <v>2019</v>
      </c>
      <c r="H607" s="72">
        <v>0</v>
      </c>
      <c r="I607" s="72">
        <v>1</v>
      </c>
      <c r="J607" s="72">
        <v>143350244</v>
      </c>
      <c r="K607" s="72">
        <v>422</v>
      </c>
      <c r="L607" s="72">
        <v>2828666</v>
      </c>
      <c r="M607" s="72">
        <v>20902</v>
      </c>
      <c r="N607" s="72">
        <v>7.3889999999999997E-3</v>
      </c>
      <c r="O607" s="72">
        <v>0.14581</v>
      </c>
    </row>
    <row r="608" spans="1:15" x14ac:dyDescent="0.2">
      <c r="A608" t="str">
        <f t="shared" si="9"/>
        <v>2019_6509</v>
      </c>
      <c r="C608" s="71">
        <v>606</v>
      </c>
      <c r="D608" s="72">
        <v>6509</v>
      </c>
      <c r="E608" s="72">
        <v>6509</v>
      </c>
      <c r="F608" s="72" t="s">
        <v>284</v>
      </c>
      <c r="G608" s="72">
        <v>2019</v>
      </c>
      <c r="H608" s="72">
        <v>0</v>
      </c>
      <c r="I608" s="72">
        <v>1</v>
      </c>
      <c r="J608" s="72">
        <v>217999337</v>
      </c>
      <c r="K608" s="72">
        <v>360.7</v>
      </c>
      <c r="L608" s="72">
        <v>2463942</v>
      </c>
      <c r="M608" s="72">
        <v>123197</v>
      </c>
      <c r="N608" s="72">
        <v>0.05</v>
      </c>
      <c r="O608" s="72">
        <v>0.56513000000000002</v>
      </c>
    </row>
    <row r="609" spans="1:15" x14ac:dyDescent="0.2">
      <c r="A609" t="str">
        <f t="shared" si="9"/>
        <v>2019_6512</v>
      </c>
      <c r="C609" s="71">
        <v>607</v>
      </c>
      <c r="D609" s="72">
        <v>6512</v>
      </c>
      <c r="E609" s="72">
        <v>6512</v>
      </c>
      <c r="F609" s="72" t="s">
        <v>285</v>
      </c>
      <c r="G609" s="72">
        <v>2019</v>
      </c>
      <c r="H609" s="72">
        <v>0</v>
      </c>
      <c r="I609" s="72">
        <v>1</v>
      </c>
      <c r="J609" s="72">
        <v>119285442</v>
      </c>
      <c r="K609" s="72">
        <v>339.5</v>
      </c>
      <c r="L609" s="72">
        <v>2279403</v>
      </c>
      <c r="M609" s="72">
        <v>71978</v>
      </c>
      <c r="N609" s="72">
        <v>3.1578000000000002E-2</v>
      </c>
      <c r="O609" s="72">
        <v>0.60341</v>
      </c>
    </row>
    <row r="610" spans="1:15" x14ac:dyDescent="0.2">
      <c r="A610" t="str">
        <f t="shared" si="9"/>
        <v>2019_6516</v>
      </c>
      <c r="C610" s="71">
        <v>608</v>
      </c>
      <c r="D610" s="72">
        <v>6516</v>
      </c>
      <c r="E610" s="72">
        <v>6516</v>
      </c>
      <c r="F610" s="72" t="s">
        <v>286</v>
      </c>
      <c r="G610" s="72">
        <v>2019</v>
      </c>
      <c r="H610" s="72">
        <v>0</v>
      </c>
      <c r="I610" s="72">
        <v>1</v>
      </c>
      <c r="J610" s="72">
        <v>135134289</v>
      </c>
      <c r="K610" s="72">
        <v>143</v>
      </c>
      <c r="L610" s="72">
        <v>977977</v>
      </c>
      <c r="M610" s="72">
        <v>0</v>
      </c>
      <c r="N610" s="72">
        <v>0</v>
      </c>
      <c r="O610" s="72">
        <v>0</v>
      </c>
    </row>
    <row r="611" spans="1:15" x14ac:dyDescent="0.2">
      <c r="A611" t="str">
        <f t="shared" si="9"/>
        <v>2019_6534</v>
      </c>
      <c r="C611" s="71">
        <v>609</v>
      </c>
      <c r="D611" s="72">
        <v>6534</v>
      </c>
      <c r="E611" s="72">
        <v>6534</v>
      </c>
      <c r="F611" s="72" t="s">
        <v>287</v>
      </c>
      <c r="G611" s="72">
        <v>2019</v>
      </c>
      <c r="H611" s="72">
        <v>0</v>
      </c>
      <c r="I611" s="72">
        <v>1</v>
      </c>
      <c r="J611" s="72">
        <v>265680650</v>
      </c>
      <c r="K611" s="72">
        <v>701</v>
      </c>
      <c r="L611" s="72">
        <v>4671464</v>
      </c>
      <c r="M611" s="72">
        <v>193478</v>
      </c>
      <c r="N611" s="72">
        <v>4.1417000000000002E-2</v>
      </c>
      <c r="O611" s="72">
        <v>0.72824</v>
      </c>
    </row>
    <row r="612" spans="1:15" x14ac:dyDescent="0.2">
      <c r="A612" t="str">
        <f t="shared" si="9"/>
        <v>2019_1935</v>
      </c>
      <c r="C612" s="71">
        <v>610</v>
      </c>
      <c r="D612" s="72">
        <v>1935</v>
      </c>
      <c r="E612" s="72">
        <v>6536</v>
      </c>
      <c r="F612" s="72" t="s">
        <v>288</v>
      </c>
      <c r="G612" s="72">
        <v>2019</v>
      </c>
      <c r="H612" s="72">
        <v>0</v>
      </c>
      <c r="I612" s="72">
        <v>1</v>
      </c>
      <c r="J612" s="72">
        <v>412662361</v>
      </c>
      <c r="K612" s="72">
        <v>1053.5999999999999</v>
      </c>
      <c r="L612" s="72">
        <v>7107586</v>
      </c>
      <c r="M612" s="72">
        <v>231096</v>
      </c>
      <c r="N612" s="72">
        <v>3.2514000000000001E-2</v>
      </c>
      <c r="O612" s="72">
        <v>0.56001000000000001</v>
      </c>
    </row>
    <row r="613" spans="1:15" x14ac:dyDescent="0.2">
      <c r="A613" t="str">
        <f t="shared" si="9"/>
        <v>2019_6561</v>
      </c>
      <c r="C613" s="71">
        <v>611</v>
      </c>
      <c r="D613" s="72">
        <v>6561</v>
      </c>
      <c r="E613" s="72">
        <v>6561</v>
      </c>
      <c r="F613" s="72" t="s">
        <v>289</v>
      </c>
      <c r="G613" s="72">
        <v>2019</v>
      </c>
      <c r="H613" s="72">
        <v>0</v>
      </c>
      <c r="I613" s="72">
        <v>1</v>
      </c>
      <c r="J613" s="72">
        <v>273372564</v>
      </c>
      <c r="K613" s="72">
        <v>373.1</v>
      </c>
      <c r="L613" s="72">
        <v>2486338</v>
      </c>
      <c r="M613" s="72">
        <v>60415</v>
      </c>
      <c r="N613" s="72">
        <v>2.4299000000000001E-2</v>
      </c>
      <c r="O613" s="72">
        <v>0.221</v>
      </c>
    </row>
    <row r="614" spans="1:15" x14ac:dyDescent="0.2">
      <c r="A614" t="str">
        <f t="shared" si="9"/>
        <v>2019_6579</v>
      </c>
      <c r="C614" s="71">
        <v>612</v>
      </c>
      <c r="D614" s="72">
        <v>6579</v>
      </c>
      <c r="E614" s="72">
        <v>6579</v>
      </c>
      <c r="F614" s="72" t="s">
        <v>290</v>
      </c>
      <c r="G614" s="72">
        <v>2019</v>
      </c>
      <c r="H614" s="72">
        <v>0</v>
      </c>
      <c r="I614" s="72">
        <v>1</v>
      </c>
      <c r="J614" s="72">
        <v>1258313010</v>
      </c>
      <c r="K614" s="72">
        <v>3406.3</v>
      </c>
      <c r="L614" s="72">
        <v>22699583</v>
      </c>
      <c r="M614" s="72">
        <v>739158</v>
      </c>
      <c r="N614" s="72">
        <v>3.2563000000000002E-2</v>
      </c>
      <c r="O614" s="72">
        <v>0.58742000000000005</v>
      </c>
    </row>
    <row r="615" spans="1:15" x14ac:dyDescent="0.2">
      <c r="A615" t="str">
        <f t="shared" si="9"/>
        <v>2019_6592</v>
      </c>
      <c r="C615" s="71">
        <v>613</v>
      </c>
      <c r="D615" s="72">
        <v>6592</v>
      </c>
      <c r="E615" s="72">
        <v>6592</v>
      </c>
      <c r="F615" s="72" t="s">
        <v>809</v>
      </c>
      <c r="G615" s="72">
        <v>2019</v>
      </c>
      <c r="H615" s="72">
        <v>0</v>
      </c>
      <c r="I615" s="72">
        <v>2</v>
      </c>
      <c r="J615" s="72">
        <v>376777336</v>
      </c>
      <c r="K615" s="72">
        <v>983.8</v>
      </c>
      <c r="L615" s="72">
        <v>6556681</v>
      </c>
      <c r="M615" s="72">
        <v>301090</v>
      </c>
      <c r="N615" s="72">
        <v>4.5920999999999997E-2</v>
      </c>
      <c r="O615" s="72">
        <v>0.79912000000000005</v>
      </c>
    </row>
    <row r="616" spans="1:15" x14ac:dyDescent="0.2">
      <c r="A616" t="str">
        <f t="shared" si="9"/>
        <v>2019_6615</v>
      </c>
      <c r="C616" s="71">
        <v>614</v>
      </c>
      <c r="D616" s="72">
        <v>6615</v>
      </c>
      <c r="E616" s="72">
        <v>6615</v>
      </c>
      <c r="F616" s="72" t="s">
        <v>293</v>
      </c>
      <c r="G616" s="72">
        <v>2019</v>
      </c>
      <c r="H616" s="72">
        <v>0</v>
      </c>
      <c r="I616" s="72">
        <v>1</v>
      </c>
      <c r="J616" s="72">
        <v>227860532</v>
      </c>
      <c r="K616" s="72">
        <v>692.3</v>
      </c>
      <c r="L616" s="72">
        <v>4613487</v>
      </c>
      <c r="M616" s="72">
        <v>68674</v>
      </c>
      <c r="N616" s="72">
        <v>1.4885000000000001E-2</v>
      </c>
      <c r="O616" s="72">
        <v>0.30138999999999999</v>
      </c>
    </row>
    <row r="617" spans="1:15" x14ac:dyDescent="0.2">
      <c r="A617" t="str">
        <f t="shared" si="9"/>
        <v>2019_6651</v>
      </c>
      <c r="C617" s="71">
        <v>615</v>
      </c>
      <c r="D617" s="72">
        <v>6651</v>
      </c>
      <c r="E617" s="72">
        <v>6651</v>
      </c>
      <c r="F617" s="72" t="s">
        <v>295</v>
      </c>
      <c r="G617" s="72">
        <v>2019</v>
      </c>
      <c r="H617" s="72">
        <v>0</v>
      </c>
      <c r="I617" s="72">
        <v>1</v>
      </c>
      <c r="J617" s="72">
        <v>142436730</v>
      </c>
      <c r="K617" s="72">
        <v>298</v>
      </c>
      <c r="L617" s="72">
        <v>1985872</v>
      </c>
      <c r="M617" s="72">
        <v>73477</v>
      </c>
      <c r="N617" s="72">
        <v>3.6999999999999998E-2</v>
      </c>
      <c r="O617" s="72">
        <v>0.51585999999999999</v>
      </c>
    </row>
    <row r="618" spans="1:15" x14ac:dyDescent="0.2">
      <c r="A618" t="str">
        <f t="shared" si="9"/>
        <v>2019_6660</v>
      </c>
      <c r="C618" s="71">
        <v>616</v>
      </c>
      <c r="D618" s="72">
        <v>6660</v>
      </c>
      <c r="E618" s="72">
        <v>6660</v>
      </c>
      <c r="F618" s="72" t="s">
        <v>296</v>
      </c>
      <c r="G618" s="72">
        <v>2019</v>
      </c>
      <c r="H618" s="72">
        <v>0</v>
      </c>
      <c r="I618" s="72">
        <v>1</v>
      </c>
      <c r="J618" s="72">
        <v>508699248</v>
      </c>
      <c r="K618" s="72">
        <v>1544</v>
      </c>
      <c r="L618" s="72">
        <v>10289216</v>
      </c>
      <c r="M618" s="72">
        <v>308676</v>
      </c>
      <c r="N618" s="72">
        <v>0.03</v>
      </c>
      <c r="O618" s="72">
        <v>0.60679000000000005</v>
      </c>
    </row>
    <row r="619" spans="1:15" x14ac:dyDescent="0.2">
      <c r="A619" t="str">
        <f t="shared" si="9"/>
        <v>2019_6700</v>
      </c>
      <c r="C619" s="71">
        <v>617</v>
      </c>
      <c r="D619" s="72">
        <v>6700</v>
      </c>
      <c r="E619" s="72">
        <v>6700</v>
      </c>
      <c r="F619" s="72" t="s">
        <v>297</v>
      </c>
      <c r="G619" s="72">
        <v>2019</v>
      </c>
      <c r="H619" s="72">
        <v>0</v>
      </c>
      <c r="I619" s="72">
        <v>1</v>
      </c>
      <c r="J619" s="72">
        <v>160913331</v>
      </c>
      <c r="K619" s="72">
        <v>479.9</v>
      </c>
      <c r="L619" s="72">
        <v>3257561</v>
      </c>
      <c r="M619" s="72">
        <v>59000</v>
      </c>
      <c r="N619" s="72">
        <v>1.8112E-2</v>
      </c>
      <c r="O619" s="72">
        <v>0.36665999999999999</v>
      </c>
    </row>
    <row r="620" spans="1:15" x14ac:dyDescent="0.2">
      <c r="A620" t="str">
        <f t="shared" si="9"/>
        <v>2019_6759</v>
      </c>
      <c r="C620" s="71">
        <v>618</v>
      </c>
      <c r="D620" s="72">
        <v>6759</v>
      </c>
      <c r="E620" s="72">
        <v>6759</v>
      </c>
      <c r="F620" s="72" t="s">
        <v>300</v>
      </c>
      <c r="G620" s="72">
        <v>2019</v>
      </c>
      <c r="H620" s="72">
        <v>0</v>
      </c>
      <c r="I620" s="72">
        <v>1</v>
      </c>
      <c r="J620" s="72">
        <v>206331735</v>
      </c>
      <c r="K620" s="72">
        <v>618.20000000000005</v>
      </c>
      <c r="L620" s="72">
        <v>4133903</v>
      </c>
      <c r="M620" s="72">
        <v>103348</v>
      </c>
      <c r="N620" s="72">
        <v>2.5000000000000001E-2</v>
      </c>
      <c r="O620" s="72">
        <v>0.50087999999999999</v>
      </c>
    </row>
    <row r="621" spans="1:15" x14ac:dyDescent="0.2">
      <c r="A621" t="str">
        <f t="shared" si="9"/>
        <v>2019_6762</v>
      </c>
      <c r="C621" s="71">
        <v>619</v>
      </c>
      <c r="D621" s="72">
        <v>6762</v>
      </c>
      <c r="E621" s="72">
        <v>6762</v>
      </c>
      <c r="F621" s="72" t="s">
        <v>301</v>
      </c>
      <c r="G621" s="72">
        <v>2019</v>
      </c>
      <c r="H621" s="72">
        <v>0</v>
      </c>
      <c r="I621" s="72">
        <v>1</v>
      </c>
      <c r="J621" s="72">
        <v>209771170</v>
      </c>
      <c r="K621" s="72">
        <v>680.2</v>
      </c>
      <c r="L621" s="72">
        <v>4564142</v>
      </c>
      <c r="M621" s="72">
        <v>18045</v>
      </c>
      <c r="N621" s="72">
        <v>3.954E-3</v>
      </c>
      <c r="O621" s="72">
        <v>8.6019999999999999E-2</v>
      </c>
    </row>
    <row r="622" spans="1:15" x14ac:dyDescent="0.2">
      <c r="A622" t="str">
        <f t="shared" si="9"/>
        <v>2019_6768</v>
      </c>
      <c r="C622" s="71">
        <v>620</v>
      </c>
      <c r="D622" s="72">
        <v>6768</v>
      </c>
      <c r="E622" s="72">
        <v>6768</v>
      </c>
      <c r="F622" s="72" t="s">
        <v>302</v>
      </c>
      <c r="G622" s="72">
        <v>2019</v>
      </c>
      <c r="H622" s="72">
        <v>0</v>
      </c>
      <c r="I622" s="72">
        <v>1</v>
      </c>
      <c r="J622" s="72">
        <v>470513449</v>
      </c>
      <c r="K622" s="72">
        <v>1778.1</v>
      </c>
      <c r="L622" s="72">
        <v>11849258</v>
      </c>
      <c r="M622" s="72">
        <v>362595</v>
      </c>
      <c r="N622" s="72">
        <v>3.0601E-2</v>
      </c>
      <c r="O622" s="72">
        <v>0.77063999999999999</v>
      </c>
    </row>
    <row r="623" spans="1:15" x14ac:dyDescent="0.2">
      <c r="A623" t="str">
        <f t="shared" si="9"/>
        <v>2019_6795</v>
      </c>
      <c r="C623" s="71">
        <v>621</v>
      </c>
      <c r="D623" s="72">
        <v>6795</v>
      </c>
      <c r="E623" s="72">
        <v>6795</v>
      </c>
      <c r="F623" s="72" t="s">
        <v>303</v>
      </c>
      <c r="G623" s="72">
        <v>2019</v>
      </c>
      <c r="H623" s="72">
        <v>0</v>
      </c>
      <c r="I623" s="72">
        <v>1</v>
      </c>
      <c r="J623" s="72">
        <v>2669975767</v>
      </c>
      <c r="K623" s="72">
        <v>10878.8</v>
      </c>
      <c r="L623" s="72">
        <v>72496323</v>
      </c>
      <c r="M623" s="72">
        <v>3624816</v>
      </c>
      <c r="N623" s="72">
        <v>0.05</v>
      </c>
      <c r="O623" s="72">
        <v>1.35762</v>
      </c>
    </row>
    <row r="624" spans="1:15" x14ac:dyDescent="0.2">
      <c r="A624" t="str">
        <f t="shared" si="9"/>
        <v>2019_6822</v>
      </c>
      <c r="C624" s="71">
        <v>622</v>
      </c>
      <c r="D624" s="72">
        <v>6822</v>
      </c>
      <c r="E624" s="72">
        <v>6822</v>
      </c>
      <c r="F624" s="72" t="s">
        <v>304</v>
      </c>
      <c r="G624" s="72">
        <v>2019</v>
      </c>
      <c r="H624" s="72">
        <v>0</v>
      </c>
      <c r="I624" s="72">
        <v>1</v>
      </c>
      <c r="J624" s="72">
        <v>3801891221</v>
      </c>
      <c r="K624" s="72">
        <v>10599.7</v>
      </c>
      <c r="L624" s="72">
        <v>70636401</v>
      </c>
      <c r="M624" s="72">
        <v>1930706</v>
      </c>
      <c r="N624" s="72">
        <v>2.7333E-2</v>
      </c>
      <c r="O624" s="72">
        <v>0.50783</v>
      </c>
    </row>
    <row r="625" spans="1:15" x14ac:dyDescent="0.2">
      <c r="A625" t="str">
        <f t="shared" si="9"/>
        <v>2019_6840</v>
      </c>
      <c r="C625" s="71">
        <v>623</v>
      </c>
      <c r="D625" s="72">
        <v>6840</v>
      </c>
      <c r="E625" s="72">
        <v>6840</v>
      </c>
      <c r="F625" s="72" t="s">
        <v>305</v>
      </c>
      <c r="G625" s="72">
        <v>2019</v>
      </c>
      <c r="H625" s="72">
        <v>0</v>
      </c>
      <c r="I625" s="72">
        <v>1</v>
      </c>
      <c r="J625" s="72">
        <v>698337959</v>
      </c>
      <c r="K625" s="72">
        <v>2079.5</v>
      </c>
      <c r="L625" s="72">
        <v>13857788</v>
      </c>
      <c r="M625" s="72">
        <v>346445</v>
      </c>
      <c r="N625" s="72">
        <v>2.5000000000000001E-2</v>
      </c>
      <c r="O625" s="72">
        <v>0.49609999999999999</v>
      </c>
    </row>
    <row r="626" spans="1:15" x14ac:dyDescent="0.2">
      <c r="A626" t="str">
        <f t="shared" si="9"/>
        <v>2019_6854</v>
      </c>
      <c r="C626" s="71">
        <v>624</v>
      </c>
      <c r="D626" s="72">
        <v>6854</v>
      </c>
      <c r="E626" s="72">
        <v>6854</v>
      </c>
      <c r="F626" s="72" t="s">
        <v>306</v>
      </c>
      <c r="G626" s="72">
        <v>2019</v>
      </c>
      <c r="H626" s="72">
        <v>0</v>
      </c>
      <c r="I626" s="72">
        <v>1</v>
      </c>
      <c r="J626" s="72">
        <v>231484172</v>
      </c>
      <c r="K626" s="72">
        <v>575.6</v>
      </c>
      <c r="L626" s="72">
        <v>3849037</v>
      </c>
      <c r="M626" s="72">
        <v>192452</v>
      </c>
      <c r="N626" s="72">
        <v>0.05</v>
      </c>
      <c r="O626" s="72">
        <v>0.83138000000000001</v>
      </c>
    </row>
    <row r="627" spans="1:15" x14ac:dyDescent="0.2">
      <c r="A627" t="str">
        <f t="shared" si="9"/>
        <v>2019_6867</v>
      </c>
      <c r="C627" s="71">
        <v>625</v>
      </c>
      <c r="D627" s="72">
        <v>6867</v>
      </c>
      <c r="E627" s="72">
        <v>6867</v>
      </c>
      <c r="F627" s="72" t="s">
        <v>307</v>
      </c>
      <c r="G627" s="72">
        <v>2019</v>
      </c>
      <c r="H627" s="72">
        <v>0</v>
      </c>
      <c r="I627" s="72">
        <v>2</v>
      </c>
      <c r="J627" s="72">
        <v>641895959</v>
      </c>
      <c r="K627" s="72">
        <v>1697.7</v>
      </c>
      <c r="L627" s="72">
        <v>11345909</v>
      </c>
      <c r="M627" s="72">
        <v>559472</v>
      </c>
      <c r="N627" s="72">
        <v>4.931E-2</v>
      </c>
      <c r="O627" s="72">
        <v>0.87158999999999998</v>
      </c>
    </row>
    <row r="628" spans="1:15" x14ac:dyDescent="0.2">
      <c r="A628" t="str">
        <f t="shared" si="9"/>
        <v>2019_6921</v>
      </c>
      <c r="C628" s="71">
        <v>626</v>
      </c>
      <c r="D628" s="72">
        <v>6921</v>
      </c>
      <c r="E628" s="72">
        <v>6921</v>
      </c>
      <c r="F628" s="72" t="s">
        <v>308</v>
      </c>
      <c r="G628" s="72">
        <v>2019</v>
      </c>
      <c r="H628" s="72">
        <v>0</v>
      </c>
      <c r="I628" s="72">
        <v>1</v>
      </c>
      <c r="J628" s="72">
        <v>208603898</v>
      </c>
      <c r="K628" s="72">
        <v>286.2</v>
      </c>
      <c r="L628" s="72">
        <v>1922119</v>
      </c>
      <c r="M628" s="72">
        <v>51460</v>
      </c>
      <c r="N628" s="72">
        <v>2.6773000000000002E-2</v>
      </c>
      <c r="O628" s="72">
        <v>0.24668999999999999</v>
      </c>
    </row>
    <row r="629" spans="1:15" x14ac:dyDescent="0.2">
      <c r="A629" t="str">
        <f t="shared" si="9"/>
        <v>2019_6930</v>
      </c>
      <c r="C629" s="71">
        <v>627</v>
      </c>
      <c r="D629" s="72">
        <v>6930</v>
      </c>
      <c r="E629" s="72">
        <v>6930</v>
      </c>
      <c r="F629" s="72" t="s">
        <v>309</v>
      </c>
      <c r="G629" s="72">
        <v>2019</v>
      </c>
      <c r="H629" s="72">
        <v>0</v>
      </c>
      <c r="I629" s="72">
        <v>1</v>
      </c>
      <c r="J629" s="72">
        <v>362815972</v>
      </c>
      <c r="K629" s="72">
        <v>774.3</v>
      </c>
      <c r="L629" s="72">
        <v>5184713</v>
      </c>
      <c r="M629" s="72">
        <v>255226</v>
      </c>
      <c r="N629" s="72">
        <v>4.9227E-2</v>
      </c>
      <c r="O629" s="72">
        <v>0.70345999999999997</v>
      </c>
    </row>
    <row r="630" spans="1:15" x14ac:dyDescent="0.2">
      <c r="A630" t="str">
        <f t="shared" si="9"/>
        <v>2019_6937</v>
      </c>
      <c r="C630" s="71">
        <v>628</v>
      </c>
      <c r="D630" s="72">
        <v>6937</v>
      </c>
      <c r="E630" s="72">
        <v>6937</v>
      </c>
      <c r="F630" s="72" t="s">
        <v>761</v>
      </c>
      <c r="G630" s="72">
        <v>2019</v>
      </c>
      <c r="H630" s="72">
        <v>0</v>
      </c>
      <c r="I630" s="72">
        <v>1</v>
      </c>
      <c r="J630" s="72">
        <v>158611050</v>
      </c>
      <c r="K630" s="72">
        <v>465.2</v>
      </c>
      <c r="L630" s="72">
        <v>3100093</v>
      </c>
      <c r="M630" s="72">
        <v>155005</v>
      </c>
      <c r="N630" s="72">
        <v>0.05</v>
      </c>
      <c r="O630" s="72">
        <v>0.97726000000000002</v>
      </c>
    </row>
    <row r="631" spans="1:15" x14ac:dyDescent="0.2">
      <c r="A631" t="str">
        <f t="shared" si="9"/>
        <v>2019_6943</v>
      </c>
      <c r="C631" s="71">
        <v>629</v>
      </c>
      <c r="D631" s="72">
        <v>6943</v>
      </c>
      <c r="E631" s="72">
        <v>6943</v>
      </c>
      <c r="F631" s="72" t="s">
        <v>310</v>
      </c>
      <c r="G631" s="72">
        <v>2019</v>
      </c>
      <c r="H631" s="72">
        <v>0</v>
      </c>
      <c r="I631" s="72">
        <v>1</v>
      </c>
      <c r="J631" s="72">
        <v>163730708</v>
      </c>
      <c r="K631" s="72">
        <v>260.10000000000002</v>
      </c>
      <c r="L631" s="72">
        <v>1733306</v>
      </c>
      <c r="M631" s="72">
        <v>86665</v>
      </c>
      <c r="N631" s="72">
        <v>0.05</v>
      </c>
      <c r="O631" s="72">
        <v>0.52930999999999995</v>
      </c>
    </row>
    <row r="632" spans="1:15" x14ac:dyDescent="0.2">
      <c r="A632" t="str">
        <f t="shared" si="9"/>
        <v>2019_6264</v>
      </c>
      <c r="C632" s="71">
        <v>630</v>
      </c>
      <c r="D632" s="72">
        <v>6264</v>
      </c>
      <c r="E632" s="72">
        <v>6264</v>
      </c>
      <c r="F632" s="72" t="s">
        <v>278</v>
      </c>
      <c r="G632" s="72">
        <v>2019</v>
      </c>
      <c r="H632" s="72">
        <v>0</v>
      </c>
      <c r="I632" s="72">
        <v>1</v>
      </c>
      <c r="J632" s="72">
        <v>412205220</v>
      </c>
      <c r="K632" s="72">
        <v>912.4</v>
      </c>
      <c r="L632" s="72">
        <v>6140452</v>
      </c>
      <c r="M632" s="72">
        <v>41314</v>
      </c>
      <c r="N632" s="72">
        <v>6.7279999999999996E-3</v>
      </c>
      <c r="O632" s="72">
        <v>0.10023</v>
      </c>
    </row>
    <row r="633" spans="1:15" x14ac:dyDescent="0.2">
      <c r="A633" t="str">
        <f t="shared" si="9"/>
        <v>2019_6950</v>
      </c>
      <c r="C633" s="71">
        <v>631</v>
      </c>
      <c r="D633" s="72">
        <v>6950</v>
      </c>
      <c r="E633" s="72">
        <v>6950</v>
      </c>
      <c r="F633" s="72" t="s">
        <v>762</v>
      </c>
      <c r="G633" s="72">
        <v>2019</v>
      </c>
      <c r="H633" s="72">
        <v>0</v>
      </c>
      <c r="I633" s="72">
        <v>1</v>
      </c>
      <c r="J633" s="72">
        <v>565219510</v>
      </c>
      <c r="K633" s="72">
        <v>1442.9</v>
      </c>
      <c r="L633" s="72">
        <v>9619814</v>
      </c>
      <c r="M633" s="72">
        <v>288594</v>
      </c>
      <c r="N633" s="72">
        <v>0.03</v>
      </c>
      <c r="O633" s="72">
        <v>0.51058999999999999</v>
      </c>
    </row>
    <row r="634" spans="1:15" x14ac:dyDescent="0.2">
      <c r="A634" t="str">
        <f t="shared" si="9"/>
        <v>2019_6957</v>
      </c>
      <c r="C634" s="71">
        <v>632</v>
      </c>
      <c r="D634" s="72">
        <v>6957</v>
      </c>
      <c r="E634" s="72">
        <v>6957</v>
      </c>
      <c r="F634" s="72" t="s">
        <v>312</v>
      </c>
      <c r="G634" s="72">
        <v>2019</v>
      </c>
      <c r="H634" s="72">
        <v>0</v>
      </c>
      <c r="I634" s="72">
        <v>1</v>
      </c>
      <c r="J634" s="72">
        <v>4703095368</v>
      </c>
      <c r="K634" s="72">
        <v>8918</v>
      </c>
      <c r="L634" s="72">
        <v>59429552</v>
      </c>
      <c r="M634" s="72">
        <v>2965200</v>
      </c>
      <c r="N634" s="72">
        <v>4.9894000000000001E-2</v>
      </c>
      <c r="O634" s="72">
        <v>0.63048000000000004</v>
      </c>
    </row>
    <row r="635" spans="1:15" x14ac:dyDescent="0.2">
      <c r="A635" t="str">
        <f t="shared" si="9"/>
        <v>2019_5922</v>
      </c>
      <c r="C635" s="71">
        <v>633</v>
      </c>
      <c r="D635" s="72">
        <v>5922</v>
      </c>
      <c r="E635" s="72">
        <v>5922</v>
      </c>
      <c r="F635" s="72" t="s">
        <v>763</v>
      </c>
      <c r="G635" s="72">
        <v>2019</v>
      </c>
      <c r="H635" s="72">
        <v>0</v>
      </c>
      <c r="I635" s="72">
        <v>1</v>
      </c>
      <c r="J635" s="72">
        <v>382748704</v>
      </c>
      <c r="K635" s="72">
        <v>700.9</v>
      </c>
      <c r="L635" s="72">
        <v>4710048</v>
      </c>
      <c r="M635" s="72">
        <v>155432</v>
      </c>
      <c r="N635" s="72">
        <v>3.3000000000000002E-2</v>
      </c>
      <c r="O635" s="72">
        <v>0.40609000000000001</v>
      </c>
    </row>
    <row r="636" spans="1:15" x14ac:dyDescent="0.2">
      <c r="A636" t="str">
        <f t="shared" si="9"/>
        <v>2019_819</v>
      </c>
      <c r="C636" s="71">
        <v>634</v>
      </c>
      <c r="D636" s="72">
        <v>819</v>
      </c>
      <c r="E636" s="72">
        <v>819</v>
      </c>
      <c r="F636" s="72" t="s">
        <v>41</v>
      </c>
      <c r="G636" s="72">
        <v>2019</v>
      </c>
      <c r="H636" s="72">
        <v>0</v>
      </c>
      <c r="I636" s="72">
        <v>1</v>
      </c>
      <c r="J636" s="72">
        <v>295744393</v>
      </c>
      <c r="K636" s="72">
        <v>544.70000000000005</v>
      </c>
      <c r="L636" s="72">
        <v>3639685</v>
      </c>
      <c r="M636" s="72">
        <v>178163</v>
      </c>
      <c r="N636" s="72">
        <v>4.895E-2</v>
      </c>
      <c r="O636" s="72">
        <v>0.60241999999999996</v>
      </c>
    </row>
    <row r="637" spans="1:15" x14ac:dyDescent="0.2">
      <c r="A637" t="str">
        <f t="shared" si="9"/>
        <v>2019_6969</v>
      </c>
      <c r="C637" s="71">
        <v>635</v>
      </c>
      <c r="D637" s="72">
        <v>6969</v>
      </c>
      <c r="E637" s="72">
        <v>6969</v>
      </c>
      <c r="F637" s="72" t="s">
        <v>314</v>
      </c>
      <c r="G637" s="72">
        <v>2019</v>
      </c>
      <c r="H637" s="72">
        <v>0</v>
      </c>
      <c r="I637" s="72">
        <v>1</v>
      </c>
      <c r="J637" s="72">
        <v>223799976</v>
      </c>
      <c r="K637" s="72">
        <v>346</v>
      </c>
      <c r="L637" s="72">
        <v>2364564</v>
      </c>
      <c r="M637" s="72">
        <v>89853</v>
      </c>
      <c r="N637" s="72">
        <v>3.7999999999999999E-2</v>
      </c>
      <c r="O637" s="72">
        <v>0.40149000000000001</v>
      </c>
    </row>
    <row r="638" spans="1:15" x14ac:dyDescent="0.2">
      <c r="A638" t="str">
        <f t="shared" si="9"/>
        <v>2019_6975</v>
      </c>
      <c r="C638" s="71">
        <v>636</v>
      </c>
      <c r="D638" s="72">
        <v>6975</v>
      </c>
      <c r="E638" s="72">
        <v>6975</v>
      </c>
      <c r="F638" s="72" t="s">
        <v>315</v>
      </c>
      <c r="G638" s="72">
        <v>2019</v>
      </c>
      <c r="H638" s="72">
        <v>0</v>
      </c>
      <c r="I638" s="72">
        <v>1</v>
      </c>
      <c r="J638" s="72">
        <v>297732091</v>
      </c>
      <c r="K638" s="72">
        <v>1377.1</v>
      </c>
      <c r="L638" s="72">
        <v>9176994</v>
      </c>
      <c r="M638" s="72">
        <v>180136</v>
      </c>
      <c r="N638" s="72">
        <v>1.9629000000000001E-2</v>
      </c>
      <c r="O638" s="72">
        <v>0.60502999999999996</v>
      </c>
    </row>
    <row r="639" spans="1:15" x14ac:dyDescent="0.2">
      <c r="A639" t="str">
        <f t="shared" si="9"/>
        <v>2019_6983</v>
      </c>
      <c r="C639" s="71">
        <v>637</v>
      </c>
      <c r="D639" s="72">
        <v>6983</v>
      </c>
      <c r="E639" s="72">
        <v>6983</v>
      </c>
      <c r="F639" s="72" t="s">
        <v>316</v>
      </c>
      <c r="G639" s="72">
        <v>2019</v>
      </c>
      <c r="H639" s="72">
        <v>0</v>
      </c>
      <c r="I639" s="72">
        <v>1</v>
      </c>
      <c r="J639" s="72">
        <v>381696690</v>
      </c>
      <c r="K639" s="72">
        <v>923</v>
      </c>
      <c r="L639" s="72">
        <v>6150872</v>
      </c>
      <c r="M639" s="72">
        <v>198097</v>
      </c>
      <c r="N639" s="72">
        <v>3.2205999999999999E-2</v>
      </c>
      <c r="O639" s="72">
        <v>0.51898999999999995</v>
      </c>
    </row>
    <row r="640" spans="1:15" x14ac:dyDescent="0.2">
      <c r="A640" t="str">
        <f t="shared" si="9"/>
        <v>2019_6985</v>
      </c>
      <c r="C640" s="71">
        <v>638</v>
      </c>
      <c r="D640" s="72">
        <v>6985</v>
      </c>
      <c r="E640" s="72">
        <v>6985</v>
      </c>
      <c r="F640" s="72" t="s">
        <v>317</v>
      </c>
      <c r="G640" s="72">
        <v>2019</v>
      </c>
      <c r="H640" s="72">
        <v>0</v>
      </c>
      <c r="I640" s="72">
        <v>1</v>
      </c>
      <c r="J640" s="72">
        <v>263835291</v>
      </c>
      <c r="K640" s="72">
        <v>896.1</v>
      </c>
      <c r="L640" s="72">
        <v>5977883</v>
      </c>
      <c r="M640" s="72">
        <v>78999</v>
      </c>
      <c r="N640" s="72">
        <v>1.3214999999999999E-2</v>
      </c>
      <c r="O640" s="72">
        <v>0.29942999999999997</v>
      </c>
    </row>
    <row r="641" spans="1:15" x14ac:dyDescent="0.2">
      <c r="A641" t="str">
        <f t="shared" si="9"/>
        <v>2019_6987</v>
      </c>
      <c r="C641" s="71">
        <v>639</v>
      </c>
      <c r="D641" s="72">
        <v>6987</v>
      </c>
      <c r="E641" s="72">
        <v>6987</v>
      </c>
      <c r="F641" s="72" t="s">
        <v>318</v>
      </c>
      <c r="G641" s="72">
        <v>2019</v>
      </c>
      <c r="H641" s="72">
        <v>0</v>
      </c>
      <c r="I641" s="72">
        <v>1</v>
      </c>
      <c r="J641" s="72">
        <v>266378796</v>
      </c>
      <c r="K641" s="72">
        <v>606</v>
      </c>
      <c r="L641" s="72">
        <v>4043838</v>
      </c>
      <c r="M641" s="72">
        <v>149622</v>
      </c>
      <c r="N641" s="72">
        <v>3.6999999999999998E-2</v>
      </c>
      <c r="O641" s="72">
        <v>0.56169000000000002</v>
      </c>
    </row>
    <row r="642" spans="1:15" x14ac:dyDescent="0.2">
      <c r="A642" t="str">
        <f t="shared" si="9"/>
        <v>2019_6990</v>
      </c>
      <c r="C642" s="71">
        <v>640</v>
      </c>
      <c r="D642" s="72">
        <v>6990</v>
      </c>
      <c r="E642" s="72">
        <v>6990</v>
      </c>
      <c r="F642" s="72" t="s">
        <v>319</v>
      </c>
      <c r="G642" s="72">
        <v>2019</v>
      </c>
      <c r="H642" s="72">
        <v>0</v>
      </c>
      <c r="I642" s="72">
        <v>1</v>
      </c>
      <c r="J642" s="72">
        <v>223484597</v>
      </c>
      <c r="K642" s="72">
        <v>833.8</v>
      </c>
      <c r="L642" s="72">
        <v>5575621</v>
      </c>
      <c r="M642" s="72">
        <v>264822</v>
      </c>
      <c r="N642" s="72">
        <v>4.7495999999999997E-2</v>
      </c>
      <c r="O642" s="72">
        <v>1.1849700000000001</v>
      </c>
    </row>
    <row r="643" spans="1:15" x14ac:dyDescent="0.2">
      <c r="A643" t="str">
        <f t="shared" si="9"/>
        <v>2019_6961</v>
      </c>
      <c r="C643" s="71">
        <v>641</v>
      </c>
      <c r="D643" s="72">
        <v>6961</v>
      </c>
      <c r="E643" s="72">
        <v>6961</v>
      </c>
      <c r="F643" s="72" t="s">
        <v>764</v>
      </c>
      <c r="G643" s="72">
        <v>2019</v>
      </c>
      <c r="H643" s="72">
        <v>0</v>
      </c>
      <c r="I643" s="72">
        <v>1</v>
      </c>
      <c r="J643" s="72">
        <v>1434594295</v>
      </c>
      <c r="K643" s="72">
        <v>3099.5</v>
      </c>
      <c r="L643" s="72">
        <v>20825541</v>
      </c>
      <c r="M643" s="72">
        <v>853847</v>
      </c>
      <c r="N643" s="72">
        <v>4.1000000000000002E-2</v>
      </c>
      <c r="O643" s="72">
        <v>0.59518000000000004</v>
      </c>
    </row>
    <row r="644" spans="1:15" x14ac:dyDescent="0.2">
      <c r="A644" t="str">
        <f t="shared" ref="A644:A707" si="10">CONCATENATE(G644,"_",D644)</f>
        <v>2019_6992</v>
      </c>
      <c r="C644" s="71">
        <v>642</v>
      </c>
      <c r="D644" s="72">
        <v>6992</v>
      </c>
      <c r="E644" s="72">
        <v>6992</v>
      </c>
      <c r="F644" s="72" t="s">
        <v>320</v>
      </c>
      <c r="G644" s="72">
        <v>2019</v>
      </c>
      <c r="H644" s="72">
        <v>0</v>
      </c>
      <c r="I644" s="72">
        <v>1</v>
      </c>
      <c r="J644" s="72">
        <v>353191341</v>
      </c>
      <c r="K644" s="72">
        <v>532</v>
      </c>
      <c r="L644" s="72">
        <v>3560676</v>
      </c>
      <c r="M644" s="72">
        <v>178034</v>
      </c>
      <c r="N644" s="72">
        <v>0.05</v>
      </c>
      <c r="O644" s="72">
        <v>0.50407000000000002</v>
      </c>
    </row>
    <row r="645" spans="1:15" x14ac:dyDescent="0.2">
      <c r="A645" t="str">
        <f t="shared" si="10"/>
        <v>2019_7002</v>
      </c>
      <c r="C645" s="71">
        <v>643</v>
      </c>
      <c r="D645" s="72">
        <v>7002</v>
      </c>
      <c r="E645" s="72">
        <v>7002</v>
      </c>
      <c r="F645" s="72" t="s">
        <v>321</v>
      </c>
      <c r="G645" s="72">
        <v>2019</v>
      </c>
      <c r="H645" s="72">
        <v>0</v>
      </c>
      <c r="I645" s="72">
        <v>1</v>
      </c>
      <c r="J645" s="72">
        <v>116767483</v>
      </c>
      <c r="K645" s="72">
        <v>205.2</v>
      </c>
      <c r="L645" s="72">
        <v>1367453</v>
      </c>
      <c r="M645" s="72">
        <v>68373</v>
      </c>
      <c r="N645" s="72">
        <v>0.05</v>
      </c>
      <c r="O645" s="72">
        <v>0.58555000000000001</v>
      </c>
    </row>
    <row r="646" spans="1:15" x14ac:dyDescent="0.2">
      <c r="A646" t="str">
        <f t="shared" si="10"/>
        <v>2019_7029</v>
      </c>
      <c r="C646" s="71">
        <v>644</v>
      </c>
      <c r="D646" s="72">
        <v>7029</v>
      </c>
      <c r="E646" s="72">
        <v>7029</v>
      </c>
      <c r="F646" s="72" t="s">
        <v>322</v>
      </c>
      <c r="G646" s="72">
        <v>2019</v>
      </c>
      <c r="H646" s="72">
        <v>0</v>
      </c>
      <c r="I646" s="72">
        <v>1</v>
      </c>
      <c r="J646" s="72">
        <v>401695093</v>
      </c>
      <c r="K646" s="72">
        <v>1124.0999999999999</v>
      </c>
      <c r="L646" s="72">
        <v>7508988</v>
      </c>
      <c r="M646" s="72">
        <v>330395</v>
      </c>
      <c r="N646" s="72">
        <v>4.3999999999999997E-2</v>
      </c>
      <c r="O646" s="72">
        <v>0.82250000000000001</v>
      </c>
    </row>
    <row r="647" spans="1:15" x14ac:dyDescent="0.2">
      <c r="A647" t="str">
        <f t="shared" si="10"/>
        <v>2019_7038</v>
      </c>
      <c r="C647" s="71">
        <v>645</v>
      </c>
      <c r="D647" s="72">
        <v>7038</v>
      </c>
      <c r="E647" s="72">
        <v>7038</v>
      </c>
      <c r="F647" s="72" t="s">
        <v>323</v>
      </c>
      <c r="G647" s="72">
        <v>2019</v>
      </c>
      <c r="H647" s="72">
        <v>0</v>
      </c>
      <c r="I647" s="72">
        <v>1</v>
      </c>
      <c r="J647" s="72">
        <v>252108211</v>
      </c>
      <c r="K647" s="72">
        <v>828.6</v>
      </c>
      <c r="L647" s="72">
        <v>5521790</v>
      </c>
      <c r="M647" s="72">
        <v>276090</v>
      </c>
      <c r="N647" s="72">
        <v>0.05</v>
      </c>
      <c r="O647" s="72">
        <v>1.0951200000000001</v>
      </c>
    </row>
    <row r="648" spans="1:15" x14ac:dyDescent="0.2">
      <c r="A648" t="str">
        <f t="shared" si="10"/>
        <v>2019_7047</v>
      </c>
      <c r="C648" s="71">
        <v>646</v>
      </c>
      <c r="D648" s="72">
        <v>7047</v>
      </c>
      <c r="E648" s="72">
        <v>7047</v>
      </c>
      <c r="F648" s="72" t="s">
        <v>324</v>
      </c>
      <c r="G648" s="72">
        <v>2019</v>
      </c>
      <c r="H648" s="72">
        <v>0</v>
      </c>
      <c r="I648" s="72">
        <v>1</v>
      </c>
      <c r="J648" s="72">
        <v>120040634</v>
      </c>
      <c r="K648" s="72">
        <v>339.3</v>
      </c>
      <c r="L648" s="72">
        <v>2271274</v>
      </c>
      <c r="M648" s="72">
        <v>80000</v>
      </c>
      <c r="N648" s="72">
        <v>3.5222999999999997E-2</v>
      </c>
      <c r="O648" s="72">
        <v>0.66644000000000003</v>
      </c>
    </row>
    <row r="649" spans="1:15" x14ac:dyDescent="0.2">
      <c r="A649" t="str">
        <f t="shared" si="10"/>
        <v>2019_7056</v>
      </c>
      <c r="C649" s="71">
        <v>647</v>
      </c>
      <c r="D649" s="72">
        <v>7056</v>
      </c>
      <c r="E649" s="72">
        <v>7056</v>
      </c>
      <c r="F649" s="72" t="s">
        <v>325</v>
      </c>
      <c r="G649" s="72">
        <v>2019</v>
      </c>
      <c r="H649" s="72">
        <v>0</v>
      </c>
      <c r="I649" s="72">
        <v>1</v>
      </c>
      <c r="J649" s="72">
        <v>476020034</v>
      </c>
      <c r="K649" s="72">
        <v>1710.4</v>
      </c>
      <c r="L649" s="72">
        <v>11398106</v>
      </c>
      <c r="M649" s="72">
        <v>455924</v>
      </c>
      <c r="N649" s="72">
        <v>0.04</v>
      </c>
      <c r="O649" s="72">
        <v>0.95777999999999996</v>
      </c>
    </row>
    <row r="650" spans="1:15" x14ac:dyDescent="0.2">
      <c r="A650" t="str">
        <f t="shared" si="10"/>
        <v>2019_7092</v>
      </c>
      <c r="C650" s="71">
        <v>648</v>
      </c>
      <c r="D650" s="72">
        <v>7092</v>
      </c>
      <c r="E650" s="72">
        <v>7092</v>
      </c>
      <c r="F650" s="72" t="s">
        <v>327</v>
      </c>
      <c r="G650" s="72">
        <v>2019</v>
      </c>
      <c r="H650" s="72">
        <v>0</v>
      </c>
      <c r="I650" s="72">
        <v>1</v>
      </c>
      <c r="J650" s="72">
        <v>180542603</v>
      </c>
      <c r="K650" s="72">
        <v>470</v>
      </c>
      <c r="L650" s="72">
        <v>3132080</v>
      </c>
      <c r="M650" s="72">
        <v>78302</v>
      </c>
      <c r="N650" s="72">
        <v>2.5000000000000001E-2</v>
      </c>
      <c r="O650" s="72">
        <v>0.43369999999999997</v>
      </c>
    </row>
    <row r="651" spans="1:15" x14ac:dyDescent="0.2">
      <c r="A651" t="str">
        <f t="shared" si="10"/>
        <v>2019_7098</v>
      </c>
      <c r="C651" s="71">
        <v>649</v>
      </c>
      <c r="D651" s="72">
        <v>7098</v>
      </c>
      <c r="E651" s="72">
        <v>7098</v>
      </c>
      <c r="F651" s="72" t="s">
        <v>328</v>
      </c>
      <c r="G651" s="72">
        <v>2019</v>
      </c>
      <c r="H651" s="72">
        <v>0</v>
      </c>
      <c r="I651" s="72">
        <v>1</v>
      </c>
      <c r="J651" s="72">
        <v>188788771</v>
      </c>
      <c r="K651" s="72">
        <v>549.9</v>
      </c>
      <c r="L651" s="72">
        <v>3664534</v>
      </c>
      <c r="M651" s="72">
        <v>84178</v>
      </c>
      <c r="N651" s="72">
        <v>2.2970999999999998E-2</v>
      </c>
      <c r="O651" s="72">
        <v>0.44588</v>
      </c>
    </row>
    <row r="652" spans="1:15" x14ac:dyDescent="0.2">
      <c r="A652" t="str">
        <f t="shared" si="10"/>
        <v>2019_7110</v>
      </c>
      <c r="C652" s="71">
        <v>650</v>
      </c>
      <c r="D652" s="72">
        <v>7110</v>
      </c>
      <c r="E652" s="72">
        <v>7110</v>
      </c>
      <c r="F652" s="72" t="s">
        <v>329</v>
      </c>
      <c r="G652" s="72">
        <v>2019</v>
      </c>
      <c r="H652" s="72">
        <v>0</v>
      </c>
      <c r="I652" s="72">
        <v>1</v>
      </c>
      <c r="J652" s="72">
        <v>283646032</v>
      </c>
      <c r="K652" s="72">
        <v>960.2</v>
      </c>
      <c r="L652" s="72">
        <v>6487111</v>
      </c>
      <c r="M652" s="72">
        <v>87652</v>
      </c>
      <c r="N652" s="72">
        <v>1.3512E-2</v>
      </c>
      <c r="O652" s="72">
        <v>0.30902000000000002</v>
      </c>
    </row>
    <row r="653" spans="1:15" x14ac:dyDescent="0.2">
      <c r="A653" t="str">
        <f t="shared" si="10"/>
        <v>2020_9</v>
      </c>
      <c r="C653" s="71">
        <v>651</v>
      </c>
      <c r="D653" s="72">
        <v>9</v>
      </c>
      <c r="E653" s="72">
        <v>9</v>
      </c>
      <c r="F653" s="72" t="s">
        <v>0</v>
      </c>
      <c r="G653" s="72">
        <v>2020</v>
      </c>
      <c r="H653" s="72">
        <v>0</v>
      </c>
      <c r="I653" s="72">
        <v>1</v>
      </c>
      <c r="J653" s="72">
        <v>409788026</v>
      </c>
      <c r="K653" s="72">
        <v>646.70000000000005</v>
      </c>
      <c r="L653" s="72">
        <v>4424075</v>
      </c>
      <c r="M653" s="72">
        <v>168115</v>
      </c>
      <c r="N653" s="72">
        <v>3.7999999999999999E-2</v>
      </c>
      <c r="O653" s="72">
        <v>0.41025</v>
      </c>
    </row>
    <row r="654" spans="1:15" x14ac:dyDescent="0.2">
      <c r="A654" t="str">
        <f t="shared" si="10"/>
        <v>2020_441</v>
      </c>
      <c r="C654" s="71">
        <v>652</v>
      </c>
      <c r="D654" s="72">
        <v>441</v>
      </c>
      <c r="E654" s="72">
        <v>441</v>
      </c>
      <c r="F654" s="72" t="s">
        <v>736</v>
      </c>
      <c r="G654" s="72">
        <v>2020</v>
      </c>
      <c r="H654" s="72">
        <v>0</v>
      </c>
      <c r="I654" s="72">
        <v>1</v>
      </c>
      <c r="J654" s="72">
        <v>475801680</v>
      </c>
      <c r="K654" s="72">
        <v>784.6</v>
      </c>
      <c r="L654" s="72">
        <v>5316450</v>
      </c>
      <c r="M654" s="72">
        <v>265822</v>
      </c>
      <c r="N654" s="72">
        <v>0.05</v>
      </c>
      <c r="O654" s="72">
        <v>0.55867999999999995</v>
      </c>
    </row>
    <row r="655" spans="1:15" x14ac:dyDescent="0.2">
      <c r="A655" t="str">
        <f t="shared" si="10"/>
        <v>2020_18</v>
      </c>
      <c r="C655" s="71">
        <v>653</v>
      </c>
      <c r="D655" s="72">
        <v>18</v>
      </c>
      <c r="E655" s="72">
        <v>18</v>
      </c>
      <c r="F655" s="72" t="s">
        <v>8</v>
      </c>
      <c r="G655" s="72">
        <v>2020</v>
      </c>
      <c r="H655" s="72">
        <v>0</v>
      </c>
      <c r="I655" s="72">
        <v>1</v>
      </c>
      <c r="J655" s="72">
        <v>186862187</v>
      </c>
      <c r="K655" s="72">
        <v>309</v>
      </c>
      <c r="L655" s="72">
        <v>2081424</v>
      </c>
      <c r="M655" s="72">
        <v>63569</v>
      </c>
      <c r="N655" s="72">
        <v>3.0540999999999999E-2</v>
      </c>
      <c r="O655" s="72">
        <v>0.34018999999999999</v>
      </c>
    </row>
    <row r="656" spans="1:15" x14ac:dyDescent="0.2">
      <c r="A656" t="str">
        <f t="shared" si="10"/>
        <v>2020_27</v>
      </c>
      <c r="C656" s="71">
        <v>654</v>
      </c>
      <c r="D656" s="72">
        <v>27</v>
      </c>
      <c r="E656" s="72">
        <v>27</v>
      </c>
      <c r="F656" s="72" t="s">
        <v>743</v>
      </c>
      <c r="G656" s="72">
        <v>2020</v>
      </c>
      <c r="H656" s="72">
        <v>0</v>
      </c>
      <c r="I656" s="72">
        <v>1</v>
      </c>
      <c r="J656" s="72">
        <v>464912423</v>
      </c>
      <c r="K656" s="72">
        <v>1797.8</v>
      </c>
      <c r="L656" s="72">
        <v>12136948</v>
      </c>
      <c r="M656" s="72">
        <v>438578</v>
      </c>
      <c r="N656" s="72">
        <v>3.6136000000000001E-2</v>
      </c>
      <c r="O656" s="72">
        <v>0.94335999999999998</v>
      </c>
    </row>
    <row r="657" spans="1:15" x14ac:dyDescent="0.2">
      <c r="A657" t="str">
        <f t="shared" si="10"/>
        <v>2020_63</v>
      </c>
      <c r="C657" s="71">
        <v>655</v>
      </c>
      <c r="D657" s="72">
        <v>63</v>
      </c>
      <c r="E657" s="72">
        <v>63</v>
      </c>
      <c r="F657" s="72" t="s">
        <v>744</v>
      </c>
      <c r="G657" s="72">
        <v>2020</v>
      </c>
      <c r="H657" s="72">
        <v>0</v>
      </c>
      <c r="I657" s="72">
        <v>1</v>
      </c>
      <c r="J657" s="72">
        <v>178122376</v>
      </c>
      <c r="K657" s="72">
        <v>563.29999999999995</v>
      </c>
      <c r="L657" s="72">
        <v>3820301</v>
      </c>
      <c r="M657" s="72">
        <v>168093</v>
      </c>
      <c r="N657" s="72">
        <v>4.3999999999999997E-2</v>
      </c>
      <c r="O657" s="72">
        <v>0.94369000000000003</v>
      </c>
    </row>
    <row r="658" spans="1:15" x14ac:dyDescent="0.2">
      <c r="A658" t="str">
        <f t="shared" si="10"/>
        <v>2020_72</v>
      </c>
      <c r="C658" s="71">
        <v>656</v>
      </c>
      <c r="D658" s="72">
        <v>72</v>
      </c>
      <c r="E658" s="72">
        <v>72</v>
      </c>
      <c r="F658" s="72" t="s">
        <v>11</v>
      </c>
      <c r="G658" s="72">
        <v>2020</v>
      </c>
      <c r="H658" s="72">
        <v>0</v>
      </c>
      <c r="I658" s="72">
        <v>1</v>
      </c>
      <c r="J658" s="72">
        <v>154789082</v>
      </c>
      <c r="K658" s="72">
        <v>202.2</v>
      </c>
      <c r="L658" s="72">
        <v>1377386</v>
      </c>
      <c r="M658" s="72">
        <v>68869</v>
      </c>
      <c r="N658" s="72">
        <v>0.05</v>
      </c>
      <c r="O658" s="72">
        <v>0.44491999999999998</v>
      </c>
    </row>
    <row r="659" spans="1:15" x14ac:dyDescent="0.2">
      <c r="A659" t="str">
        <f t="shared" si="10"/>
        <v>2020_81</v>
      </c>
      <c r="C659" s="71">
        <v>657</v>
      </c>
      <c r="D659" s="72">
        <v>81</v>
      </c>
      <c r="E659" s="72">
        <v>81</v>
      </c>
      <c r="F659" s="72" t="s">
        <v>12</v>
      </c>
      <c r="G659" s="72">
        <v>2020</v>
      </c>
      <c r="H659" s="72">
        <v>0</v>
      </c>
      <c r="I659" s="72">
        <v>1</v>
      </c>
      <c r="J659" s="72">
        <v>288854651</v>
      </c>
      <c r="K659" s="72">
        <v>1163.4000000000001</v>
      </c>
      <c r="L659" s="72">
        <v>7836662</v>
      </c>
      <c r="M659" s="72">
        <v>344467</v>
      </c>
      <c r="N659" s="72">
        <v>4.3956000000000002E-2</v>
      </c>
      <c r="O659" s="72">
        <v>1.1925300000000001</v>
      </c>
    </row>
    <row r="660" spans="1:15" x14ac:dyDescent="0.2">
      <c r="A660" t="str">
        <f t="shared" si="10"/>
        <v>2020_99</v>
      </c>
      <c r="C660" s="71">
        <v>658</v>
      </c>
      <c r="D660" s="72">
        <v>99</v>
      </c>
      <c r="E660" s="72">
        <v>99</v>
      </c>
      <c r="F660" s="72" t="s">
        <v>13</v>
      </c>
      <c r="G660" s="72">
        <v>2020</v>
      </c>
      <c r="H660" s="72">
        <v>0</v>
      </c>
      <c r="I660" s="72">
        <v>1</v>
      </c>
      <c r="J660" s="72">
        <v>209628010</v>
      </c>
      <c r="K660" s="72">
        <v>514.20000000000005</v>
      </c>
      <c r="L660" s="72">
        <v>3463651</v>
      </c>
      <c r="M660" s="72">
        <v>116658</v>
      </c>
      <c r="N660" s="72">
        <v>3.3681000000000003E-2</v>
      </c>
      <c r="O660" s="72">
        <v>0.55649999999999999</v>
      </c>
    </row>
    <row r="661" spans="1:15" x14ac:dyDescent="0.2">
      <c r="A661" t="str">
        <f t="shared" si="10"/>
        <v>2020_108</v>
      </c>
      <c r="C661" s="71">
        <v>659</v>
      </c>
      <c r="D661" s="72">
        <v>108</v>
      </c>
      <c r="E661" s="72">
        <v>108</v>
      </c>
      <c r="F661" s="72" t="s">
        <v>14</v>
      </c>
      <c r="G661" s="72">
        <v>2020</v>
      </c>
      <c r="H661" s="72">
        <v>0</v>
      </c>
      <c r="I661" s="72">
        <v>1</v>
      </c>
      <c r="J661" s="72">
        <v>142012084</v>
      </c>
      <c r="K661" s="72">
        <v>274.2</v>
      </c>
      <c r="L661" s="72">
        <v>1847011</v>
      </c>
      <c r="M661" s="72">
        <v>18206</v>
      </c>
      <c r="N661" s="72">
        <v>9.8569999999999994E-3</v>
      </c>
      <c r="O661" s="72">
        <v>0.12820000000000001</v>
      </c>
    </row>
    <row r="662" spans="1:15" x14ac:dyDescent="0.2">
      <c r="A662" t="str">
        <f t="shared" si="10"/>
        <v>2020_126</v>
      </c>
      <c r="C662" s="71">
        <v>660</v>
      </c>
      <c r="D662" s="72">
        <v>126</v>
      </c>
      <c r="E662" s="72">
        <v>126</v>
      </c>
      <c r="F662" s="72" t="s">
        <v>15</v>
      </c>
      <c r="G662" s="72">
        <v>2020</v>
      </c>
      <c r="H662" s="72">
        <v>0</v>
      </c>
      <c r="I662" s="72">
        <v>2</v>
      </c>
      <c r="J662" s="72">
        <v>997957925</v>
      </c>
      <c r="K662" s="72">
        <v>1454.6</v>
      </c>
      <c r="L662" s="72">
        <v>9862217</v>
      </c>
      <c r="M662" s="72">
        <v>401531</v>
      </c>
      <c r="N662" s="72">
        <v>4.0714E-2</v>
      </c>
      <c r="O662" s="72">
        <v>0.40234999999999999</v>
      </c>
    </row>
    <row r="663" spans="1:15" x14ac:dyDescent="0.2">
      <c r="A663" t="str">
        <f t="shared" si="10"/>
        <v>2020_135</v>
      </c>
      <c r="C663" s="71">
        <v>661</v>
      </c>
      <c r="D663" s="72">
        <v>135</v>
      </c>
      <c r="E663" s="72">
        <v>135</v>
      </c>
      <c r="F663" s="72" t="s">
        <v>16</v>
      </c>
      <c r="G663" s="72">
        <v>2020</v>
      </c>
      <c r="H663" s="72">
        <v>0</v>
      </c>
      <c r="I663" s="72">
        <v>1</v>
      </c>
      <c r="J663" s="72">
        <v>553590899</v>
      </c>
      <c r="K663" s="72">
        <v>1094.4000000000001</v>
      </c>
      <c r="L663" s="72">
        <v>7456147</v>
      </c>
      <c r="M663" s="72">
        <v>263806</v>
      </c>
      <c r="N663" s="72">
        <v>3.5381000000000003E-2</v>
      </c>
      <c r="O663" s="72">
        <v>0.47654000000000002</v>
      </c>
    </row>
    <row r="664" spans="1:15" x14ac:dyDescent="0.2">
      <c r="A664" t="str">
        <f t="shared" si="10"/>
        <v>2020_171</v>
      </c>
      <c r="C664" s="71">
        <v>662</v>
      </c>
      <c r="D664" s="72">
        <v>171</v>
      </c>
      <c r="E664" s="72">
        <v>171</v>
      </c>
      <c r="F664" s="72" t="s">
        <v>745</v>
      </c>
      <c r="G664" s="72">
        <v>2020</v>
      </c>
      <c r="H664" s="72">
        <v>0</v>
      </c>
      <c r="I664" s="72">
        <v>1</v>
      </c>
      <c r="J664" s="72">
        <v>447886792</v>
      </c>
      <c r="K664" s="72">
        <v>812.9</v>
      </c>
      <c r="L664" s="72">
        <v>5488701</v>
      </c>
      <c r="M664" s="72">
        <v>261711</v>
      </c>
      <c r="N664" s="72">
        <v>4.7682000000000002E-2</v>
      </c>
      <c r="O664" s="72">
        <v>0.58431999999999995</v>
      </c>
    </row>
    <row r="665" spans="1:15" x14ac:dyDescent="0.2">
      <c r="A665" t="str">
        <f t="shared" si="10"/>
        <v>2020_225</v>
      </c>
      <c r="C665" s="71">
        <v>663</v>
      </c>
      <c r="D665" s="72">
        <v>225</v>
      </c>
      <c r="E665" s="72">
        <v>225</v>
      </c>
      <c r="F665" s="72" t="s">
        <v>19</v>
      </c>
      <c r="G665" s="72">
        <v>2020</v>
      </c>
      <c r="H665" s="72">
        <v>0</v>
      </c>
      <c r="I665" s="72">
        <v>1</v>
      </c>
      <c r="J665" s="72">
        <v>2823763496</v>
      </c>
      <c r="K665" s="72">
        <v>4387.3999999999996</v>
      </c>
      <c r="L665" s="72">
        <v>29926455</v>
      </c>
      <c r="M665" s="72">
        <v>1496323</v>
      </c>
      <c r="N665" s="72">
        <v>0.05</v>
      </c>
      <c r="O665" s="72">
        <v>0.52990000000000004</v>
      </c>
    </row>
    <row r="666" spans="1:15" x14ac:dyDescent="0.2">
      <c r="A666" t="str">
        <f t="shared" si="10"/>
        <v>2020_234</v>
      </c>
      <c r="C666" s="71">
        <v>664</v>
      </c>
      <c r="D666" s="72">
        <v>234</v>
      </c>
      <c r="E666" s="72">
        <v>234</v>
      </c>
      <c r="F666" s="72" t="s">
        <v>20</v>
      </c>
      <c r="G666" s="72">
        <v>2020</v>
      </c>
      <c r="H666" s="72">
        <v>0</v>
      </c>
      <c r="I666" s="72">
        <v>1</v>
      </c>
      <c r="J666" s="72">
        <v>391855195</v>
      </c>
      <c r="K666" s="72">
        <v>1267.0999999999999</v>
      </c>
      <c r="L666" s="72">
        <v>8550391</v>
      </c>
      <c r="M666" s="72">
        <v>222600</v>
      </c>
      <c r="N666" s="72">
        <v>2.6034000000000002E-2</v>
      </c>
      <c r="O666" s="72">
        <v>0.56806999999999996</v>
      </c>
    </row>
    <row r="667" spans="1:15" x14ac:dyDescent="0.2">
      <c r="A667" t="str">
        <f t="shared" si="10"/>
        <v>2020_243</v>
      </c>
      <c r="C667" s="71">
        <v>665</v>
      </c>
      <c r="D667" s="72">
        <v>243</v>
      </c>
      <c r="E667" s="72">
        <v>243</v>
      </c>
      <c r="F667" s="72" t="s">
        <v>21</v>
      </c>
      <c r="G667" s="72">
        <v>2020</v>
      </c>
      <c r="H667" s="72">
        <v>0</v>
      </c>
      <c r="I667" s="72">
        <v>1</v>
      </c>
      <c r="J667" s="72">
        <v>123552985</v>
      </c>
      <c r="K667" s="72">
        <v>240.3</v>
      </c>
      <c r="L667" s="72">
        <v>1633079</v>
      </c>
      <c r="M667" s="72">
        <v>50625</v>
      </c>
      <c r="N667" s="72">
        <v>3.1E-2</v>
      </c>
      <c r="O667" s="72">
        <v>0.40973999999999999</v>
      </c>
    </row>
    <row r="668" spans="1:15" x14ac:dyDescent="0.2">
      <c r="A668" t="str">
        <f t="shared" si="10"/>
        <v>2020_261</v>
      </c>
      <c r="C668" s="71">
        <v>666</v>
      </c>
      <c r="D668" s="72">
        <v>261</v>
      </c>
      <c r="E668" s="72">
        <v>261</v>
      </c>
      <c r="F668" s="72" t="s">
        <v>22</v>
      </c>
      <c r="G668" s="72">
        <v>2020</v>
      </c>
      <c r="H668" s="72">
        <v>0</v>
      </c>
      <c r="I668" s="72">
        <v>1</v>
      </c>
      <c r="J668" s="72">
        <v>3820279657</v>
      </c>
      <c r="K668" s="72">
        <v>11977</v>
      </c>
      <c r="L668" s="72">
        <v>80677072</v>
      </c>
      <c r="M668" s="72">
        <v>3065729</v>
      </c>
      <c r="N668" s="72">
        <v>3.7999999999999999E-2</v>
      </c>
      <c r="O668" s="72">
        <v>0.80249000000000004</v>
      </c>
    </row>
    <row r="669" spans="1:15" x14ac:dyDescent="0.2">
      <c r="A669" t="str">
        <f t="shared" si="10"/>
        <v>2020_279</v>
      </c>
      <c r="C669" s="71">
        <v>667</v>
      </c>
      <c r="D669" s="72">
        <v>279</v>
      </c>
      <c r="E669" s="72">
        <v>279</v>
      </c>
      <c r="F669" s="72" t="s">
        <v>23</v>
      </c>
      <c r="G669" s="72">
        <v>2020</v>
      </c>
      <c r="H669" s="72">
        <v>0</v>
      </c>
      <c r="I669" s="72">
        <v>1</v>
      </c>
      <c r="J669" s="72">
        <v>294633849</v>
      </c>
      <c r="K669" s="72">
        <v>803.3</v>
      </c>
      <c r="L669" s="72">
        <v>5411029</v>
      </c>
      <c r="M669" s="72">
        <v>256855</v>
      </c>
      <c r="N669" s="72">
        <v>4.7468999999999997E-2</v>
      </c>
      <c r="O669" s="72">
        <v>0.87178</v>
      </c>
    </row>
    <row r="670" spans="1:15" x14ac:dyDescent="0.2">
      <c r="A670" t="str">
        <f t="shared" si="10"/>
        <v>2020_355</v>
      </c>
      <c r="C670" s="71">
        <v>668</v>
      </c>
      <c r="D670" s="72">
        <v>355</v>
      </c>
      <c r="E670" s="72">
        <v>355</v>
      </c>
      <c r="F670" s="72" t="s">
        <v>24</v>
      </c>
      <c r="G670" s="72">
        <v>2020</v>
      </c>
      <c r="H670" s="72">
        <v>0</v>
      </c>
      <c r="I670" s="72">
        <v>1</v>
      </c>
      <c r="J670" s="72">
        <v>251758295</v>
      </c>
      <c r="K670" s="72">
        <v>278</v>
      </c>
      <c r="L670" s="72">
        <v>1872608</v>
      </c>
      <c r="M670" s="72">
        <v>23247</v>
      </c>
      <c r="N670" s="72">
        <v>1.2414E-2</v>
      </c>
      <c r="O670" s="72">
        <v>9.2340000000000005E-2</v>
      </c>
    </row>
    <row r="671" spans="1:15" x14ac:dyDescent="0.2">
      <c r="A671" t="str">
        <f t="shared" si="10"/>
        <v>2020_387</v>
      </c>
      <c r="C671" s="71">
        <v>669</v>
      </c>
      <c r="D671" s="72">
        <v>387</v>
      </c>
      <c r="E671" s="72">
        <v>387</v>
      </c>
      <c r="F671" s="72" t="s">
        <v>25</v>
      </c>
      <c r="G671" s="72">
        <v>2020</v>
      </c>
      <c r="H671" s="72">
        <v>0</v>
      </c>
      <c r="I671" s="72">
        <v>1</v>
      </c>
      <c r="J671" s="72">
        <v>467776525</v>
      </c>
      <c r="K671" s="72">
        <v>1328.8</v>
      </c>
      <c r="L671" s="72">
        <v>8950797</v>
      </c>
      <c r="M671" s="72">
        <v>447540</v>
      </c>
      <c r="N671" s="72">
        <v>0.05</v>
      </c>
      <c r="O671" s="72">
        <v>0.95674000000000003</v>
      </c>
    </row>
    <row r="672" spans="1:15" x14ac:dyDescent="0.2">
      <c r="A672" t="str">
        <f t="shared" si="10"/>
        <v>2020_414</v>
      </c>
      <c r="C672" s="71">
        <v>670</v>
      </c>
      <c r="D672" s="72">
        <v>414</v>
      </c>
      <c r="E672" s="72">
        <v>414</v>
      </c>
      <c r="F672" s="72" t="s">
        <v>26</v>
      </c>
      <c r="G672" s="72">
        <v>2020</v>
      </c>
      <c r="H672" s="72">
        <v>0</v>
      </c>
      <c r="I672" s="72">
        <v>1</v>
      </c>
      <c r="J672" s="72">
        <v>253359759</v>
      </c>
      <c r="K672" s="72">
        <v>498.9</v>
      </c>
      <c r="L672" s="72">
        <v>3397509</v>
      </c>
      <c r="M672" s="72">
        <v>108830</v>
      </c>
      <c r="N672" s="72">
        <v>3.2031999999999998E-2</v>
      </c>
      <c r="O672" s="72">
        <v>0.42954999999999999</v>
      </c>
    </row>
    <row r="673" spans="1:15" x14ac:dyDescent="0.2">
      <c r="A673" t="str">
        <f t="shared" si="10"/>
        <v>2020_540</v>
      </c>
      <c r="C673" s="71">
        <v>671</v>
      </c>
      <c r="D673" s="72">
        <v>540</v>
      </c>
      <c r="E673" s="72">
        <v>540</v>
      </c>
      <c r="F673" s="72" t="s">
        <v>2</v>
      </c>
      <c r="G673" s="72">
        <v>2020</v>
      </c>
      <c r="H673" s="72">
        <v>0</v>
      </c>
      <c r="I673" s="72">
        <v>1</v>
      </c>
      <c r="J673" s="72">
        <v>267744766</v>
      </c>
      <c r="K673" s="72">
        <v>520.20000000000005</v>
      </c>
      <c r="L673" s="72">
        <v>3543602</v>
      </c>
      <c r="M673" s="72">
        <v>176026</v>
      </c>
      <c r="N673" s="72">
        <v>4.9674000000000003E-2</v>
      </c>
      <c r="O673" s="72">
        <v>0.65744000000000002</v>
      </c>
    </row>
    <row r="674" spans="1:15" x14ac:dyDescent="0.2">
      <c r="A674" t="str">
        <f t="shared" si="10"/>
        <v>2020_472</v>
      </c>
      <c r="C674" s="71">
        <v>672</v>
      </c>
      <c r="D674" s="72">
        <v>472</v>
      </c>
      <c r="E674" s="72">
        <v>472</v>
      </c>
      <c r="F674" s="72" t="s">
        <v>28</v>
      </c>
      <c r="G674" s="72">
        <v>2020</v>
      </c>
      <c r="H674" s="72">
        <v>0</v>
      </c>
      <c r="I674" s="72">
        <v>1</v>
      </c>
      <c r="J674" s="72">
        <v>365636209</v>
      </c>
      <c r="K674" s="72">
        <v>1622.3</v>
      </c>
      <c r="L674" s="72">
        <v>10927813</v>
      </c>
      <c r="M674" s="72">
        <v>322883</v>
      </c>
      <c r="N674" s="72">
        <v>2.9547E-2</v>
      </c>
      <c r="O674" s="72">
        <v>0.88307000000000002</v>
      </c>
    </row>
    <row r="675" spans="1:15" x14ac:dyDescent="0.2">
      <c r="A675" t="str">
        <f t="shared" si="10"/>
        <v>2020_513</v>
      </c>
      <c r="C675" s="71">
        <v>673</v>
      </c>
      <c r="D675" s="72">
        <v>513</v>
      </c>
      <c r="E675" s="72">
        <v>513</v>
      </c>
      <c r="F675" s="72" t="s">
        <v>30</v>
      </c>
      <c r="G675" s="72">
        <v>2020</v>
      </c>
      <c r="H675" s="72">
        <v>0</v>
      </c>
      <c r="I675" s="72">
        <v>1</v>
      </c>
      <c r="J675" s="72">
        <v>97466457</v>
      </c>
      <c r="K675" s="72">
        <v>309.10000000000002</v>
      </c>
      <c r="L675" s="72">
        <v>2082098</v>
      </c>
      <c r="M675" s="72">
        <v>77038</v>
      </c>
      <c r="N675" s="72">
        <v>3.6999999999999998E-2</v>
      </c>
      <c r="O675" s="72">
        <v>0.79040999999999995</v>
      </c>
    </row>
    <row r="676" spans="1:15" x14ac:dyDescent="0.2">
      <c r="A676" t="str">
        <f t="shared" si="10"/>
        <v>2020_549</v>
      </c>
      <c r="C676" s="71">
        <v>674</v>
      </c>
      <c r="D676" s="72">
        <v>549</v>
      </c>
      <c r="E676" s="72">
        <v>549</v>
      </c>
      <c r="F676" s="72" t="s">
        <v>31</v>
      </c>
      <c r="G676" s="72">
        <v>2020</v>
      </c>
      <c r="H676" s="72">
        <v>0</v>
      </c>
      <c r="I676" s="72">
        <v>1</v>
      </c>
      <c r="J676" s="72">
        <v>215787357</v>
      </c>
      <c r="K676" s="72">
        <v>473.6</v>
      </c>
      <c r="L676" s="72">
        <v>3190170</v>
      </c>
      <c r="M676" s="72">
        <v>130797</v>
      </c>
      <c r="N676" s="72">
        <v>4.1000000000000002E-2</v>
      </c>
      <c r="O676" s="72">
        <v>0.60614000000000001</v>
      </c>
    </row>
    <row r="677" spans="1:15" x14ac:dyDescent="0.2">
      <c r="A677" t="str">
        <f t="shared" si="10"/>
        <v>2020_576</v>
      </c>
      <c r="C677" s="71">
        <v>675</v>
      </c>
      <c r="D677" s="72">
        <v>576</v>
      </c>
      <c r="E677" s="72">
        <v>576</v>
      </c>
      <c r="F677" s="72" t="s">
        <v>32</v>
      </c>
      <c r="G677" s="72">
        <v>2020</v>
      </c>
      <c r="H677" s="72">
        <v>0</v>
      </c>
      <c r="I677" s="72">
        <v>1</v>
      </c>
      <c r="J677" s="72">
        <v>161448106</v>
      </c>
      <c r="K677" s="72">
        <v>488.4</v>
      </c>
      <c r="L677" s="72">
        <v>3289862</v>
      </c>
      <c r="M677" s="72">
        <v>140742</v>
      </c>
      <c r="N677" s="72">
        <v>4.2781E-2</v>
      </c>
      <c r="O677" s="72">
        <v>0.87175000000000002</v>
      </c>
    </row>
    <row r="678" spans="1:15" x14ac:dyDescent="0.2">
      <c r="A678" t="str">
        <f t="shared" si="10"/>
        <v>2020_585</v>
      </c>
      <c r="C678" s="71">
        <v>676</v>
      </c>
      <c r="D678" s="72">
        <v>585</v>
      </c>
      <c r="E678" s="72">
        <v>585</v>
      </c>
      <c r="F678" s="72" t="s">
        <v>33</v>
      </c>
      <c r="G678" s="72">
        <v>2020</v>
      </c>
      <c r="H678" s="72">
        <v>0</v>
      </c>
      <c r="I678" s="72">
        <v>1</v>
      </c>
      <c r="J678" s="72">
        <v>284707898</v>
      </c>
      <c r="K678" s="72">
        <v>595.29999999999995</v>
      </c>
      <c r="L678" s="72">
        <v>4040896</v>
      </c>
      <c r="M678" s="72">
        <v>149513</v>
      </c>
      <c r="N678" s="72">
        <v>3.6999999999999998E-2</v>
      </c>
      <c r="O678" s="72">
        <v>0.52515000000000001</v>
      </c>
    </row>
    <row r="679" spans="1:15" x14ac:dyDescent="0.2">
      <c r="A679" t="str">
        <f t="shared" si="10"/>
        <v>2020_594</v>
      </c>
      <c r="C679" s="71">
        <v>677</v>
      </c>
      <c r="D679" s="72">
        <v>594</v>
      </c>
      <c r="E679" s="72">
        <v>594</v>
      </c>
      <c r="F679" s="72" t="s">
        <v>34</v>
      </c>
      <c r="G679" s="72">
        <v>2020</v>
      </c>
      <c r="H679" s="72">
        <v>0</v>
      </c>
      <c r="I679" s="72">
        <v>1</v>
      </c>
      <c r="J679" s="72">
        <v>303558428</v>
      </c>
      <c r="K679" s="72">
        <v>791.5</v>
      </c>
      <c r="L679" s="72">
        <v>5331544</v>
      </c>
      <c r="M679" s="72">
        <v>155477</v>
      </c>
      <c r="N679" s="72">
        <v>2.9162E-2</v>
      </c>
      <c r="O679" s="72">
        <v>0.51217999999999997</v>
      </c>
    </row>
    <row r="680" spans="1:15" x14ac:dyDescent="0.2">
      <c r="A680" t="str">
        <f t="shared" si="10"/>
        <v>2020_603</v>
      </c>
      <c r="C680" s="71">
        <v>678</v>
      </c>
      <c r="D680" s="72">
        <v>603</v>
      </c>
      <c r="E680" s="72">
        <v>603</v>
      </c>
      <c r="F680" s="72" t="s">
        <v>35</v>
      </c>
      <c r="G680" s="72">
        <v>2020</v>
      </c>
      <c r="H680" s="72">
        <v>0</v>
      </c>
      <c r="I680" s="72">
        <v>1</v>
      </c>
      <c r="J680" s="72">
        <v>116550920</v>
      </c>
      <c r="K680" s="72">
        <v>207.3</v>
      </c>
      <c r="L680" s="72">
        <v>1422493</v>
      </c>
      <c r="M680" s="72">
        <v>35562</v>
      </c>
      <c r="N680" s="72">
        <v>2.5000000000000001E-2</v>
      </c>
      <c r="O680" s="72">
        <v>0.30512</v>
      </c>
    </row>
    <row r="681" spans="1:15" x14ac:dyDescent="0.2">
      <c r="A681" t="str">
        <f t="shared" si="10"/>
        <v>2020_609</v>
      </c>
      <c r="C681" s="71">
        <v>679</v>
      </c>
      <c r="D681" s="72">
        <v>609</v>
      </c>
      <c r="E681" s="72">
        <v>609</v>
      </c>
      <c r="F681" s="72" t="s">
        <v>36</v>
      </c>
      <c r="G681" s="72">
        <v>2020</v>
      </c>
      <c r="H681" s="72">
        <v>0</v>
      </c>
      <c r="I681" s="72">
        <v>1</v>
      </c>
      <c r="J681" s="72">
        <v>647185713</v>
      </c>
      <c r="K681" s="72">
        <v>1502.1</v>
      </c>
      <c r="L681" s="72">
        <v>10208272</v>
      </c>
      <c r="M681" s="72">
        <v>255207</v>
      </c>
      <c r="N681" s="72">
        <v>2.5000000000000001E-2</v>
      </c>
      <c r="O681" s="72">
        <v>0.39433000000000001</v>
      </c>
    </row>
    <row r="682" spans="1:15" x14ac:dyDescent="0.2">
      <c r="A682" t="str">
        <f t="shared" si="10"/>
        <v>2020_621</v>
      </c>
      <c r="C682" s="71">
        <v>680</v>
      </c>
      <c r="D682" s="72">
        <v>621</v>
      </c>
      <c r="E682" s="72">
        <v>621</v>
      </c>
      <c r="F682" s="72" t="s">
        <v>37</v>
      </c>
      <c r="G682" s="72">
        <v>2020</v>
      </c>
      <c r="H682" s="72">
        <v>0</v>
      </c>
      <c r="I682" s="72">
        <v>1</v>
      </c>
      <c r="J682" s="72">
        <v>1522395597</v>
      </c>
      <c r="K682" s="72">
        <v>4185.3</v>
      </c>
      <c r="L682" s="72">
        <v>28480967</v>
      </c>
      <c r="M682" s="72">
        <v>1045861</v>
      </c>
      <c r="N682" s="72">
        <v>3.6720999999999997E-2</v>
      </c>
      <c r="O682" s="72">
        <v>0.68698000000000004</v>
      </c>
    </row>
    <row r="683" spans="1:15" x14ac:dyDescent="0.2">
      <c r="A683" t="str">
        <f t="shared" si="10"/>
        <v>2020_720</v>
      </c>
      <c r="C683" s="71">
        <v>681</v>
      </c>
      <c r="D683" s="72">
        <v>720</v>
      </c>
      <c r="E683" s="72">
        <v>720</v>
      </c>
      <c r="F683" s="72" t="s">
        <v>38</v>
      </c>
      <c r="G683" s="72">
        <v>2020</v>
      </c>
      <c r="H683" s="72">
        <v>0</v>
      </c>
      <c r="I683" s="72">
        <v>1</v>
      </c>
      <c r="J683" s="72">
        <v>505619524</v>
      </c>
      <c r="K683" s="72">
        <v>2142.1999999999998</v>
      </c>
      <c r="L683" s="72">
        <v>14429859</v>
      </c>
      <c r="M683" s="72">
        <v>271737</v>
      </c>
      <c r="N683" s="72">
        <v>1.8832000000000002E-2</v>
      </c>
      <c r="O683" s="72">
        <v>0.53742999999999996</v>
      </c>
    </row>
    <row r="684" spans="1:15" x14ac:dyDescent="0.2">
      <c r="A684" t="str">
        <f t="shared" si="10"/>
        <v>2020_729</v>
      </c>
      <c r="C684" s="71">
        <v>682</v>
      </c>
      <c r="D684" s="72">
        <v>729</v>
      </c>
      <c r="E684" s="72">
        <v>729</v>
      </c>
      <c r="F684" s="72" t="s">
        <v>39</v>
      </c>
      <c r="G684" s="72">
        <v>2020</v>
      </c>
      <c r="H684" s="72">
        <v>0</v>
      </c>
      <c r="I684" s="72">
        <v>1</v>
      </c>
      <c r="J684" s="72">
        <v>546361111</v>
      </c>
      <c r="K684" s="72">
        <v>2060.8000000000002</v>
      </c>
      <c r="L684" s="72">
        <v>13881549</v>
      </c>
      <c r="M684" s="72">
        <v>638400</v>
      </c>
      <c r="N684" s="72">
        <v>4.5989000000000002E-2</v>
      </c>
      <c r="O684" s="72">
        <v>1.1684600000000001</v>
      </c>
    </row>
    <row r="685" spans="1:15" x14ac:dyDescent="0.2">
      <c r="A685" t="str">
        <f t="shared" si="10"/>
        <v>2020_747</v>
      </c>
      <c r="C685" s="71">
        <v>683</v>
      </c>
      <c r="D685" s="72">
        <v>747</v>
      </c>
      <c r="E685" s="72">
        <v>747</v>
      </c>
      <c r="F685" s="72" t="s">
        <v>40</v>
      </c>
      <c r="G685" s="72">
        <v>2020</v>
      </c>
      <c r="H685" s="72">
        <v>0</v>
      </c>
      <c r="I685" s="72">
        <v>1</v>
      </c>
      <c r="J685" s="72">
        <v>257689804</v>
      </c>
      <c r="K685" s="72">
        <v>589.29999999999995</v>
      </c>
      <c r="L685" s="72">
        <v>3969525</v>
      </c>
      <c r="M685" s="72">
        <v>127025</v>
      </c>
      <c r="N685" s="72">
        <v>3.2000000000000001E-2</v>
      </c>
      <c r="O685" s="72">
        <v>0.49293999999999999</v>
      </c>
    </row>
    <row r="686" spans="1:15" x14ac:dyDescent="0.2">
      <c r="A686" t="str">
        <f t="shared" si="10"/>
        <v>2020_1917</v>
      </c>
      <c r="C686" s="71">
        <v>684</v>
      </c>
      <c r="D686" s="72">
        <v>1917</v>
      </c>
      <c r="E686" s="72">
        <v>1917</v>
      </c>
      <c r="F686" s="72" t="s">
        <v>94</v>
      </c>
      <c r="G686" s="72">
        <v>2020</v>
      </c>
      <c r="H686" s="72">
        <v>0</v>
      </c>
      <c r="I686" s="72">
        <v>1</v>
      </c>
      <c r="J686" s="72">
        <v>210130243</v>
      </c>
      <c r="K686" s="72">
        <v>393.7</v>
      </c>
      <c r="L686" s="72">
        <v>2653144</v>
      </c>
      <c r="M686" s="72">
        <v>11303</v>
      </c>
      <c r="N686" s="72">
        <v>4.2599999999999999E-3</v>
      </c>
      <c r="O686" s="72">
        <v>5.3789999999999998E-2</v>
      </c>
    </row>
    <row r="687" spans="1:15" x14ac:dyDescent="0.2">
      <c r="A687" t="str">
        <f t="shared" si="10"/>
        <v>2020_846</v>
      </c>
      <c r="C687" s="71">
        <v>685</v>
      </c>
      <c r="D687" s="72">
        <v>846</v>
      </c>
      <c r="E687" s="72">
        <v>846</v>
      </c>
      <c r="F687" s="72" t="s">
        <v>42</v>
      </c>
      <c r="G687" s="72">
        <v>2020</v>
      </c>
      <c r="H687" s="72">
        <v>0</v>
      </c>
      <c r="I687" s="72">
        <v>1</v>
      </c>
      <c r="J687" s="72">
        <v>230023259</v>
      </c>
      <c r="K687" s="72">
        <v>551.6</v>
      </c>
      <c r="L687" s="72">
        <v>3721094</v>
      </c>
      <c r="M687" s="72">
        <v>119075</v>
      </c>
      <c r="N687" s="72">
        <v>3.2000000000000001E-2</v>
      </c>
      <c r="O687" s="72">
        <v>0.51766999999999996</v>
      </c>
    </row>
    <row r="688" spans="1:15" x14ac:dyDescent="0.2">
      <c r="A688" t="str">
        <f t="shared" si="10"/>
        <v>2020_882</v>
      </c>
      <c r="C688" s="71">
        <v>686</v>
      </c>
      <c r="D688" s="72">
        <v>882</v>
      </c>
      <c r="E688" s="72">
        <v>882</v>
      </c>
      <c r="F688" s="72" t="s">
        <v>44</v>
      </c>
      <c r="G688" s="72">
        <v>2020</v>
      </c>
      <c r="H688" s="72">
        <v>0</v>
      </c>
      <c r="I688" s="72">
        <v>1</v>
      </c>
      <c r="J688" s="72">
        <v>980505560</v>
      </c>
      <c r="K688" s="72">
        <v>4137.3999999999996</v>
      </c>
      <c r="L688" s="72">
        <v>27869526</v>
      </c>
      <c r="M688" s="72">
        <v>919694</v>
      </c>
      <c r="N688" s="72">
        <v>3.3000000000000002E-2</v>
      </c>
      <c r="O688" s="72">
        <v>0.93798000000000004</v>
      </c>
    </row>
    <row r="689" spans="1:15" x14ac:dyDescent="0.2">
      <c r="A689" t="str">
        <f t="shared" si="10"/>
        <v>2020_916</v>
      </c>
      <c r="C689" s="71">
        <v>687</v>
      </c>
      <c r="D689" s="72">
        <v>916</v>
      </c>
      <c r="E689" s="72">
        <v>916</v>
      </c>
      <c r="F689" s="72" t="s">
        <v>3</v>
      </c>
      <c r="G689" s="72">
        <v>2020</v>
      </c>
      <c r="H689" s="72">
        <v>0</v>
      </c>
      <c r="I689" s="72">
        <v>1</v>
      </c>
      <c r="J689" s="72">
        <v>145794126</v>
      </c>
      <c r="K689" s="72">
        <v>240.6</v>
      </c>
      <c r="L689" s="72">
        <v>1660381</v>
      </c>
      <c r="M689" s="72">
        <v>21308</v>
      </c>
      <c r="N689" s="72">
        <v>1.2833000000000001E-2</v>
      </c>
      <c r="O689" s="72">
        <v>0.14615</v>
      </c>
    </row>
    <row r="690" spans="1:15" x14ac:dyDescent="0.2">
      <c r="A690" t="str">
        <f t="shared" si="10"/>
        <v>2020_914</v>
      </c>
      <c r="C690" s="71">
        <v>688</v>
      </c>
      <c r="D690" s="72">
        <v>914</v>
      </c>
      <c r="E690" s="72">
        <v>914</v>
      </c>
      <c r="F690" s="72" t="s">
        <v>45</v>
      </c>
      <c r="G690" s="72">
        <v>2020</v>
      </c>
      <c r="H690" s="72">
        <v>0</v>
      </c>
      <c r="I690" s="72">
        <v>1</v>
      </c>
      <c r="J690" s="72">
        <v>410301584</v>
      </c>
      <c r="K690" s="72">
        <v>491.6</v>
      </c>
      <c r="L690" s="72">
        <v>3333540</v>
      </c>
      <c r="M690" s="72">
        <v>117952</v>
      </c>
      <c r="N690" s="72">
        <v>3.5382999999999998E-2</v>
      </c>
      <c r="O690" s="72">
        <v>0.28748000000000001</v>
      </c>
    </row>
    <row r="691" spans="1:15" x14ac:dyDescent="0.2">
      <c r="A691" t="str">
        <f t="shared" si="10"/>
        <v>2020_918</v>
      </c>
      <c r="C691" s="71">
        <v>689</v>
      </c>
      <c r="D691" s="72">
        <v>918</v>
      </c>
      <c r="E691" s="72">
        <v>918</v>
      </c>
      <c r="F691" s="72" t="s">
        <v>46</v>
      </c>
      <c r="G691" s="72">
        <v>2020</v>
      </c>
      <c r="H691" s="72">
        <v>0</v>
      </c>
      <c r="I691" s="72">
        <v>1</v>
      </c>
      <c r="J691" s="72">
        <v>190819907</v>
      </c>
      <c r="K691" s="72">
        <v>424.9</v>
      </c>
      <c r="L691" s="72">
        <v>2885071</v>
      </c>
      <c r="M691" s="72">
        <v>29932</v>
      </c>
      <c r="N691" s="72">
        <v>1.0375000000000001E-2</v>
      </c>
      <c r="O691" s="72">
        <v>0.15686</v>
      </c>
    </row>
    <row r="692" spans="1:15" x14ac:dyDescent="0.2">
      <c r="A692" t="str">
        <f t="shared" si="10"/>
        <v>2020_936</v>
      </c>
      <c r="C692" s="71">
        <v>690</v>
      </c>
      <c r="D692" s="72">
        <v>936</v>
      </c>
      <c r="E692" s="72">
        <v>936</v>
      </c>
      <c r="F692" s="72" t="s">
        <v>47</v>
      </c>
      <c r="G692" s="72">
        <v>2020</v>
      </c>
      <c r="H692" s="72">
        <v>0</v>
      </c>
      <c r="I692" s="72">
        <v>1</v>
      </c>
      <c r="J692" s="72">
        <v>321930002</v>
      </c>
      <c r="K692" s="72">
        <v>821</v>
      </c>
      <c r="L692" s="72">
        <v>5530256</v>
      </c>
      <c r="M692" s="72">
        <v>138256</v>
      </c>
      <c r="N692" s="72">
        <v>2.5000000000000001E-2</v>
      </c>
      <c r="O692" s="72">
        <v>0.42946000000000001</v>
      </c>
    </row>
    <row r="693" spans="1:15" x14ac:dyDescent="0.2">
      <c r="A693" t="str">
        <f t="shared" si="10"/>
        <v>2020_977</v>
      </c>
      <c r="C693" s="71">
        <v>691</v>
      </c>
      <c r="D693" s="72">
        <v>977</v>
      </c>
      <c r="E693" s="72">
        <v>977</v>
      </c>
      <c r="F693" s="72" t="s">
        <v>48</v>
      </c>
      <c r="G693" s="72">
        <v>2020</v>
      </c>
      <c r="H693" s="72">
        <v>0</v>
      </c>
      <c r="I693" s="72">
        <v>1</v>
      </c>
      <c r="J693" s="72">
        <v>163982235</v>
      </c>
      <c r="K693" s="72">
        <v>570.9</v>
      </c>
      <c r="L693" s="72">
        <v>3845582</v>
      </c>
      <c r="M693" s="72">
        <v>146132</v>
      </c>
      <c r="N693" s="72">
        <v>3.7999999999999999E-2</v>
      </c>
      <c r="O693" s="72">
        <v>0.89115</v>
      </c>
    </row>
    <row r="694" spans="1:15" x14ac:dyDescent="0.2">
      <c r="A694" t="str">
        <f t="shared" si="10"/>
        <v>2020_981</v>
      </c>
      <c r="C694" s="71">
        <v>692</v>
      </c>
      <c r="D694" s="72">
        <v>981</v>
      </c>
      <c r="E694" s="72">
        <v>981</v>
      </c>
      <c r="F694" s="72" t="s">
        <v>49</v>
      </c>
      <c r="G694" s="72">
        <v>2020</v>
      </c>
      <c r="H694" s="72">
        <v>0</v>
      </c>
      <c r="I694" s="72">
        <v>1</v>
      </c>
      <c r="J694" s="72">
        <v>363223102</v>
      </c>
      <c r="K694" s="72">
        <v>1981.5</v>
      </c>
      <c r="L694" s="72">
        <v>13347384</v>
      </c>
      <c r="M694" s="72">
        <v>493853</v>
      </c>
      <c r="N694" s="72">
        <v>3.6999999999999998E-2</v>
      </c>
      <c r="O694" s="72">
        <v>1.35964</v>
      </c>
    </row>
    <row r="695" spans="1:15" x14ac:dyDescent="0.2">
      <c r="A695" t="str">
        <f t="shared" si="10"/>
        <v>2020_999</v>
      </c>
      <c r="C695" s="71">
        <v>693</v>
      </c>
      <c r="D695" s="72">
        <v>999</v>
      </c>
      <c r="E695" s="72">
        <v>999</v>
      </c>
      <c r="F695" s="72" t="s">
        <v>50</v>
      </c>
      <c r="G695" s="72">
        <v>2020</v>
      </c>
      <c r="H695" s="72">
        <v>0</v>
      </c>
      <c r="I695" s="72">
        <v>1</v>
      </c>
      <c r="J695" s="72">
        <v>1003010468</v>
      </c>
      <c r="K695" s="72">
        <v>1718.7</v>
      </c>
      <c r="L695" s="72">
        <v>11577163</v>
      </c>
      <c r="M695" s="72">
        <v>520972</v>
      </c>
      <c r="N695" s="72">
        <v>4.4999999999999998E-2</v>
      </c>
      <c r="O695" s="72">
        <v>0.51941000000000004</v>
      </c>
    </row>
    <row r="696" spans="1:15" x14ac:dyDescent="0.2">
      <c r="A696" t="str">
        <f t="shared" si="10"/>
        <v>2020_1044</v>
      </c>
      <c r="C696" s="71">
        <v>694</v>
      </c>
      <c r="D696" s="72">
        <v>1044</v>
      </c>
      <c r="E696" s="72">
        <v>1044</v>
      </c>
      <c r="F696" s="72" t="s">
        <v>51</v>
      </c>
      <c r="G696" s="72">
        <v>2020</v>
      </c>
      <c r="H696" s="72">
        <v>0</v>
      </c>
      <c r="I696" s="72">
        <v>1</v>
      </c>
      <c r="J696" s="72">
        <v>2066808994</v>
      </c>
      <c r="K696" s="72">
        <v>5237.6000000000004</v>
      </c>
      <c r="L696" s="72">
        <v>35290949</v>
      </c>
      <c r="M696" s="72">
        <v>882274</v>
      </c>
      <c r="N696" s="72">
        <v>2.5000000000000001E-2</v>
      </c>
      <c r="O696" s="72">
        <v>0.42687999999999998</v>
      </c>
    </row>
    <row r="697" spans="1:15" x14ac:dyDescent="0.2">
      <c r="A697" t="str">
        <f t="shared" si="10"/>
        <v>2020_1053</v>
      </c>
      <c r="C697" s="71">
        <v>695</v>
      </c>
      <c r="D697" s="72">
        <v>1053</v>
      </c>
      <c r="E697" s="72">
        <v>1053</v>
      </c>
      <c r="F697" s="72" t="s">
        <v>52</v>
      </c>
      <c r="G697" s="72">
        <v>2020</v>
      </c>
      <c r="H697" s="72">
        <v>0</v>
      </c>
      <c r="I697" s="72">
        <v>1</v>
      </c>
      <c r="J697" s="72">
        <v>5660973838</v>
      </c>
      <c r="K697" s="72">
        <v>16963.2</v>
      </c>
      <c r="L697" s="72">
        <v>114264115</v>
      </c>
      <c r="M697" s="72">
        <v>5713206</v>
      </c>
      <c r="N697" s="72">
        <v>0.05</v>
      </c>
      <c r="O697" s="72">
        <v>1.0092300000000001</v>
      </c>
    </row>
    <row r="698" spans="1:15" x14ac:dyDescent="0.2">
      <c r="A698" t="str">
        <f t="shared" si="10"/>
        <v>2020_1062</v>
      </c>
      <c r="C698" s="71">
        <v>696</v>
      </c>
      <c r="D698" s="72">
        <v>1062</v>
      </c>
      <c r="E698" s="72">
        <v>1062</v>
      </c>
      <c r="F698" s="72" t="s">
        <v>53</v>
      </c>
      <c r="G698" s="72">
        <v>2020</v>
      </c>
      <c r="H698" s="72">
        <v>0</v>
      </c>
      <c r="I698" s="72">
        <v>1</v>
      </c>
      <c r="J698" s="72">
        <v>299740361</v>
      </c>
      <c r="K698" s="72">
        <v>1331.4</v>
      </c>
      <c r="L698" s="72">
        <v>8968310</v>
      </c>
      <c r="M698" s="72">
        <v>221234</v>
      </c>
      <c r="N698" s="72">
        <v>2.4667999999999999E-2</v>
      </c>
      <c r="O698" s="72">
        <v>0.73809000000000002</v>
      </c>
    </row>
    <row r="699" spans="1:15" x14ac:dyDescent="0.2">
      <c r="A699" t="str">
        <f t="shared" si="10"/>
        <v>2020_1071</v>
      </c>
      <c r="C699" s="71">
        <v>697</v>
      </c>
      <c r="D699" s="72">
        <v>1071</v>
      </c>
      <c r="E699" s="72">
        <v>1071</v>
      </c>
      <c r="F699" s="72" t="s">
        <v>54</v>
      </c>
      <c r="G699" s="72">
        <v>2020</v>
      </c>
      <c r="H699" s="72">
        <v>0</v>
      </c>
      <c r="I699" s="72">
        <v>1</v>
      </c>
      <c r="J699" s="72">
        <v>258926842</v>
      </c>
      <c r="K699" s="72">
        <v>1374.8</v>
      </c>
      <c r="L699" s="72">
        <v>9334892</v>
      </c>
      <c r="M699" s="72">
        <v>466745</v>
      </c>
      <c r="N699" s="72">
        <v>0.05</v>
      </c>
      <c r="O699" s="72">
        <v>1.80261</v>
      </c>
    </row>
    <row r="700" spans="1:15" x14ac:dyDescent="0.2">
      <c r="A700" t="str">
        <f t="shared" si="10"/>
        <v>2020_1089</v>
      </c>
      <c r="C700" s="71">
        <v>698</v>
      </c>
      <c r="D700" s="72">
        <v>1089</v>
      </c>
      <c r="E700" s="72">
        <v>1089</v>
      </c>
      <c r="F700" s="72" t="s">
        <v>57</v>
      </c>
      <c r="G700" s="72">
        <v>2020</v>
      </c>
      <c r="H700" s="72">
        <v>0</v>
      </c>
      <c r="I700" s="72">
        <v>1</v>
      </c>
      <c r="J700" s="72">
        <v>144029934</v>
      </c>
      <c r="K700" s="72">
        <v>458.9</v>
      </c>
      <c r="L700" s="72">
        <v>3116849</v>
      </c>
      <c r="M700" s="72">
        <v>50936</v>
      </c>
      <c r="N700" s="72">
        <v>1.6341999999999999E-2</v>
      </c>
      <c r="O700" s="72">
        <v>0.35365000000000002</v>
      </c>
    </row>
    <row r="701" spans="1:15" x14ac:dyDescent="0.2">
      <c r="A701" t="str">
        <f t="shared" si="10"/>
        <v>2020_1080</v>
      </c>
      <c r="C701" s="71">
        <v>699</v>
      </c>
      <c r="D701" s="72">
        <v>1080</v>
      </c>
      <c r="E701" s="72">
        <v>1080</v>
      </c>
      <c r="F701" s="72" t="s">
        <v>746</v>
      </c>
      <c r="G701" s="72">
        <v>2020</v>
      </c>
      <c r="H701" s="72">
        <v>0</v>
      </c>
      <c r="I701" s="72">
        <v>1</v>
      </c>
      <c r="J701" s="72">
        <v>197415004</v>
      </c>
      <c r="K701" s="72">
        <v>424.1</v>
      </c>
      <c r="L701" s="72">
        <v>2856738</v>
      </c>
      <c r="M701" s="72">
        <v>112048</v>
      </c>
      <c r="N701" s="72">
        <v>3.9222E-2</v>
      </c>
      <c r="O701" s="72">
        <v>0.56757999999999997</v>
      </c>
    </row>
    <row r="702" spans="1:15" x14ac:dyDescent="0.2">
      <c r="A702" t="str">
        <f t="shared" si="10"/>
        <v>2020_1082</v>
      </c>
      <c r="C702" s="71">
        <v>700</v>
      </c>
      <c r="D702" s="72">
        <v>1082</v>
      </c>
      <c r="E702" s="72">
        <v>1082</v>
      </c>
      <c r="F702" s="72" t="s">
        <v>737</v>
      </c>
      <c r="G702" s="72">
        <v>2020</v>
      </c>
      <c r="H702" s="72">
        <v>0</v>
      </c>
      <c r="I702" s="72">
        <v>1</v>
      </c>
      <c r="J702" s="72">
        <v>526966087</v>
      </c>
      <c r="K702" s="72">
        <v>1472.6</v>
      </c>
      <c r="L702" s="72">
        <v>9919434</v>
      </c>
      <c r="M702" s="72">
        <v>337261</v>
      </c>
      <c r="N702" s="72">
        <v>3.4000000000000002E-2</v>
      </c>
      <c r="O702" s="72">
        <v>0.64000999999999997</v>
      </c>
    </row>
    <row r="703" spans="1:15" x14ac:dyDescent="0.2">
      <c r="A703" t="str">
        <f t="shared" si="10"/>
        <v>2020_1093</v>
      </c>
      <c r="C703" s="71">
        <v>701</v>
      </c>
      <c r="D703" s="72">
        <v>1093</v>
      </c>
      <c r="E703" s="72">
        <v>1093</v>
      </c>
      <c r="F703" s="72" t="s">
        <v>58</v>
      </c>
      <c r="G703" s="72">
        <v>2020</v>
      </c>
      <c r="H703" s="72">
        <v>0</v>
      </c>
      <c r="I703" s="72">
        <v>1</v>
      </c>
      <c r="J703" s="72">
        <v>149863610</v>
      </c>
      <c r="K703" s="72">
        <v>615.4</v>
      </c>
      <c r="L703" s="72">
        <v>4145334</v>
      </c>
      <c r="M703" s="72">
        <v>121820</v>
      </c>
      <c r="N703" s="72">
        <v>2.9387E-2</v>
      </c>
      <c r="O703" s="72">
        <v>0.81286999999999998</v>
      </c>
    </row>
    <row r="704" spans="1:15" x14ac:dyDescent="0.2">
      <c r="A704" t="str">
        <f t="shared" si="10"/>
        <v>2020_1079</v>
      </c>
      <c r="C704" s="71">
        <v>702</v>
      </c>
      <c r="D704" s="72">
        <v>1079</v>
      </c>
      <c r="E704" s="72">
        <v>1079</v>
      </c>
      <c r="F704" s="72" t="s">
        <v>55</v>
      </c>
      <c r="G704" s="72">
        <v>2020</v>
      </c>
      <c r="H704" s="72">
        <v>0</v>
      </c>
      <c r="I704" s="72">
        <v>1</v>
      </c>
      <c r="J704" s="72">
        <v>325053235</v>
      </c>
      <c r="K704" s="72">
        <v>764</v>
      </c>
      <c r="L704" s="72">
        <v>5146304</v>
      </c>
      <c r="M704" s="72">
        <v>101450</v>
      </c>
      <c r="N704" s="72">
        <v>1.9713000000000001E-2</v>
      </c>
      <c r="O704" s="72">
        <v>0.31209999999999999</v>
      </c>
    </row>
    <row r="705" spans="1:15" x14ac:dyDescent="0.2">
      <c r="A705" t="str">
        <f t="shared" si="10"/>
        <v>2020_1095</v>
      </c>
      <c r="C705" s="71">
        <v>703</v>
      </c>
      <c r="D705" s="72">
        <v>1095</v>
      </c>
      <c r="E705" s="72">
        <v>1095</v>
      </c>
      <c r="F705" s="72" t="s">
        <v>59</v>
      </c>
      <c r="G705" s="72">
        <v>2020</v>
      </c>
      <c r="H705" s="72">
        <v>0</v>
      </c>
      <c r="I705" s="72">
        <v>1</v>
      </c>
      <c r="J705" s="72">
        <v>292884822</v>
      </c>
      <c r="K705" s="72">
        <v>774.4</v>
      </c>
      <c r="L705" s="72">
        <v>5216358</v>
      </c>
      <c r="M705" s="72">
        <v>239952</v>
      </c>
      <c r="N705" s="72">
        <v>4.5999999999999999E-2</v>
      </c>
      <c r="O705" s="72">
        <v>0.81927000000000005</v>
      </c>
    </row>
    <row r="706" spans="1:15" x14ac:dyDescent="0.2">
      <c r="A706" t="str">
        <f t="shared" si="10"/>
        <v>2020_4772</v>
      </c>
      <c r="C706" s="71">
        <v>704</v>
      </c>
      <c r="D706" s="72">
        <v>4772</v>
      </c>
      <c r="E706" s="72">
        <v>4772</v>
      </c>
      <c r="F706" s="72" t="s">
        <v>205</v>
      </c>
      <c r="G706" s="72">
        <v>2020</v>
      </c>
      <c r="H706" s="72">
        <v>0</v>
      </c>
      <c r="I706" s="72">
        <v>1</v>
      </c>
      <c r="J706" s="72">
        <v>375996060</v>
      </c>
      <c r="K706" s="72">
        <v>797</v>
      </c>
      <c r="L706" s="72">
        <v>5385329</v>
      </c>
      <c r="M706" s="72">
        <v>0</v>
      </c>
      <c r="N706" s="72">
        <v>0</v>
      </c>
      <c r="O706" s="72">
        <v>0</v>
      </c>
    </row>
    <row r="707" spans="1:15" x14ac:dyDescent="0.2">
      <c r="A707" t="str">
        <f t="shared" si="10"/>
        <v>2020_1107</v>
      </c>
      <c r="C707" s="71">
        <v>705</v>
      </c>
      <c r="D707" s="72">
        <v>1107</v>
      </c>
      <c r="E707" s="72">
        <v>1107</v>
      </c>
      <c r="F707" s="72" t="s">
        <v>60</v>
      </c>
      <c r="G707" s="72">
        <v>2020</v>
      </c>
      <c r="H707" s="72">
        <v>0</v>
      </c>
      <c r="I707" s="72">
        <v>1</v>
      </c>
      <c r="J707" s="72">
        <v>331268070</v>
      </c>
      <c r="K707" s="72">
        <v>1275.8</v>
      </c>
      <c r="L707" s="72">
        <v>8593789</v>
      </c>
      <c r="M707" s="72">
        <v>197627</v>
      </c>
      <c r="N707" s="72">
        <v>2.2995999999999999E-2</v>
      </c>
      <c r="O707" s="72">
        <v>0.59658</v>
      </c>
    </row>
    <row r="708" spans="1:15" x14ac:dyDescent="0.2">
      <c r="A708" t="str">
        <f t="shared" ref="A708:A771" si="11">CONCATENATE(G708,"_",D708)</f>
        <v>2020_1116</v>
      </c>
      <c r="C708" s="71">
        <v>706</v>
      </c>
      <c r="D708" s="72">
        <v>1116</v>
      </c>
      <c r="E708" s="72">
        <v>1116</v>
      </c>
      <c r="F708" s="72" t="s">
        <v>61</v>
      </c>
      <c r="G708" s="72">
        <v>2020</v>
      </c>
      <c r="H708" s="72">
        <v>0</v>
      </c>
      <c r="I708" s="72">
        <v>1</v>
      </c>
      <c r="J708" s="72">
        <v>548560591</v>
      </c>
      <c r="K708" s="72">
        <v>1541.6</v>
      </c>
      <c r="L708" s="72">
        <v>10469006</v>
      </c>
      <c r="M708" s="72">
        <v>421380</v>
      </c>
      <c r="N708" s="72">
        <v>4.0250000000000001E-2</v>
      </c>
      <c r="O708" s="72">
        <v>0.76815999999999995</v>
      </c>
    </row>
    <row r="709" spans="1:15" x14ac:dyDescent="0.2">
      <c r="A709" t="str">
        <f t="shared" si="11"/>
        <v>2020_1134</v>
      </c>
      <c r="C709" s="71">
        <v>707</v>
      </c>
      <c r="D709" s="72">
        <v>1134</v>
      </c>
      <c r="E709" s="72">
        <v>1134</v>
      </c>
      <c r="F709" s="72" t="s">
        <v>62</v>
      </c>
      <c r="G709" s="72">
        <v>2020</v>
      </c>
      <c r="H709" s="72">
        <v>0</v>
      </c>
      <c r="I709" s="72">
        <v>1</v>
      </c>
      <c r="J709" s="72">
        <v>167649325</v>
      </c>
      <c r="K709" s="72">
        <v>268.8</v>
      </c>
      <c r="L709" s="72">
        <v>1813862</v>
      </c>
      <c r="M709" s="72">
        <v>45347</v>
      </c>
      <c r="N709" s="72">
        <v>2.5000000000000001E-2</v>
      </c>
      <c r="O709" s="72">
        <v>0.27049000000000001</v>
      </c>
    </row>
    <row r="710" spans="1:15" x14ac:dyDescent="0.2">
      <c r="A710" t="str">
        <f t="shared" si="11"/>
        <v>2020_1152</v>
      </c>
      <c r="C710" s="71">
        <v>708</v>
      </c>
      <c r="D710" s="72">
        <v>1152</v>
      </c>
      <c r="E710" s="72">
        <v>1152</v>
      </c>
      <c r="F710" s="72" t="s">
        <v>63</v>
      </c>
      <c r="G710" s="72">
        <v>2020</v>
      </c>
      <c r="H710" s="72">
        <v>0</v>
      </c>
      <c r="I710" s="72">
        <v>1</v>
      </c>
      <c r="J710" s="72">
        <v>330883606</v>
      </c>
      <c r="K710" s="72">
        <v>1014.1</v>
      </c>
      <c r="L710" s="72">
        <v>6877626</v>
      </c>
      <c r="M710" s="72">
        <v>171941</v>
      </c>
      <c r="N710" s="72">
        <v>2.5000000000000001E-2</v>
      </c>
      <c r="O710" s="72">
        <v>0.51963999999999999</v>
      </c>
    </row>
    <row r="711" spans="1:15" x14ac:dyDescent="0.2">
      <c r="A711" t="str">
        <f t="shared" si="11"/>
        <v>2020_1197</v>
      </c>
      <c r="C711" s="71">
        <v>709</v>
      </c>
      <c r="D711" s="72">
        <v>1197</v>
      </c>
      <c r="E711" s="72">
        <v>1197</v>
      </c>
      <c r="F711" s="72" t="s">
        <v>64</v>
      </c>
      <c r="G711" s="72">
        <v>2020</v>
      </c>
      <c r="H711" s="72">
        <v>0</v>
      </c>
      <c r="I711" s="72">
        <v>1</v>
      </c>
      <c r="J711" s="72">
        <v>309537331</v>
      </c>
      <c r="K711" s="72">
        <v>990.7</v>
      </c>
      <c r="L711" s="72">
        <v>6673355</v>
      </c>
      <c r="M711" s="72">
        <v>166834</v>
      </c>
      <c r="N711" s="72">
        <v>2.5000000000000001E-2</v>
      </c>
      <c r="O711" s="72">
        <v>0.53898000000000001</v>
      </c>
    </row>
    <row r="712" spans="1:15" x14ac:dyDescent="0.2">
      <c r="A712" t="str">
        <f t="shared" si="11"/>
        <v>2020_1206</v>
      </c>
      <c r="C712" s="71">
        <v>710</v>
      </c>
      <c r="D712" s="72">
        <v>1206</v>
      </c>
      <c r="E712" s="72">
        <v>1206</v>
      </c>
      <c r="F712" s="72" t="s">
        <v>680</v>
      </c>
      <c r="G712" s="72">
        <v>2020</v>
      </c>
      <c r="H712" s="72">
        <v>0</v>
      </c>
      <c r="I712" s="72">
        <v>1</v>
      </c>
      <c r="J712" s="72">
        <v>511778534</v>
      </c>
      <c r="K712" s="72">
        <v>942.5</v>
      </c>
      <c r="L712" s="72">
        <v>6376955</v>
      </c>
      <c r="M712" s="72">
        <v>0</v>
      </c>
      <c r="N712" s="72">
        <v>0</v>
      </c>
      <c r="O712" s="72">
        <v>0</v>
      </c>
    </row>
    <row r="713" spans="1:15" x14ac:dyDescent="0.2">
      <c r="A713" t="str">
        <f t="shared" si="11"/>
        <v>2020_1211</v>
      </c>
      <c r="C713" s="71">
        <v>711</v>
      </c>
      <c r="D713" s="72">
        <v>1211</v>
      </c>
      <c r="E713" s="72">
        <v>1211</v>
      </c>
      <c r="F713" s="72" t="s">
        <v>65</v>
      </c>
      <c r="G713" s="72">
        <v>2020</v>
      </c>
      <c r="H713" s="72">
        <v>0</v>
      </c>
      <c r="I713" s="72">
        <v>1</v>
      </c>
      <c r="J713" s="72">
        <v>357179966</v>
      </c>
      <c r="K713" s="72">
        <v>1450.1</v>
      </c>
      <c r="L713" s="72">
        <v>9767874</v>
      </c>
      <c r="M713" s="72">
        <v>0</v>
      </c>
      <c r="N713" s="72">
        <v>0</v>
      </c>
      <c r="O713" s="72">
        <v>0</v>
      </c>
    </row>
    <row r="714" spans="1:15" x14ac:dyDescent="0.2">
      <c r="A714" t="str">
        <f t="shared" si="11"/>
        <v>2020_1215</v>
      </c>
      <c r="C714" s="71">
        <v>712</v>
      </c>
      <c r="D714" s="72">
        <v>1215</v>
      </c>
      <c r="E714" s="72">
        <v>1215</v>
      </c>
      <c r="F714" s="72" t="s">
        <v>66</v>
      </c>
      <c r="G714" s="72">
        <v>2020</v>
      </c>
      <c r="H714" s="72">
        <v>0</v>
      </c>
      <c r="I714" s="72">
        <v>1</v>
      </c>
      <c r="J714" s="72">
        <v>103088876</v>
      </c>
      <c r="K714" s="72">
        <v>310</v>
      </c>
      <c r="L714" s="72">
        <v>2088160</v>
      </c>
      <c r="M714" s="72">
        <v>74143</v>
      </c>
      <c r="N714" s="72">
        <v>3.5506000000000003E-2</v>
      </c>
      <c r="O714" s="72">
        <v>0.71921000000000002</v>
      </c>
    </row>
    <row r="715" spans="1:15" x14ac:dyDescent="0.2">
      <c r="A715" t="str">
        <f t="shared" si="11"/>
        <v>2020_1218</v>
      </c>
      <c r="C715" s="71">
        <v>713</v>
      </c>
      <c r="D715" s="72">
        <v>1218</v>
      </c>
      <c r="E715" s="72">
        <v>1218</v>
      </c>
      <c r="F715" s="72" t="s">
        <v>67</v>
      </c>
      <c r="G715" s="72">
        <v>2020</v>
      </c>
      <c r="H715" s="72">
        <v>0</v>
      </c>
      <c r="I715" s="72">
        <v>1</v>
      </c>
      <c r="J715" s="72">
        <v>277553629</v>
      </c>
      <c r="K715" s="72">
        <v>312</v>
      </c>
      <c r="L715" s="72">
        <v>2140008</v>
      </c>
      <c r="M715" s="72">
        <v>75656</v>
      </c>
      <c r="N715" s="72">
        <v>3.5353000000000002E-2</v>
      </c>
      <c r="O715" s="72">
        <v>0.27257999999999999</v>
      </c>
    </row>
    <row r="716" spans="1:15" x14ac:dyDescent="0.2">
      <c r="A716" t="str">
        <f t="shared" si="11"/>
        <v>2020_2763</v>
      </c>
      <c r="C716" s="71">
        <v>714</v>
      </c>
      <c r="D716" s="72">
        <v>2763</v>
      </c>
      <c r="E716" s="72">
        <v>2763</v>
      </c>
      <c r="F716" s="72" t="s">
        <v>130</v>
      </c>
      <c r="G716" s="72">
        <v>2020</v>
      </c>
      <c r="H716" s="72">
        <v>0</v>
      </c>
      <c r="I716" s="72">
        <v>1</v>
      </c>
      <c r="J716" s="72">
        <v>363338277</v>
      </c>
      <c r="K716" s="72">
        <v>588.4</v>
      </c>
      <c r="L716" s="72">
        <v>4014653</v>
      </c>
      <c r="M716" s="72">
        <v>148304</v>
      </c>
      <c r="N716" s="72">
        <v>3.6941000000000002E-2</v>
      </c>
      <c r="O716" s="72">
        <v>0.40816999999999998</v>
      </c>
    </row>
    <row r="717" spans="1:15" x14ac:dyDescent="0.2">
      <c r="A717" t="str">
        <f t="shared" si="11"/>
        <v>2020_1221</v>
      </c>
      <c r="C717" s="71">
        <v>715</v>
      </c>
      <c r="D717" s="72">
        <v>1221</v>
      </c>
      <c r="E717" s="72">
        <v>1221</v>
      </c>
      <c r="F717" s="72" t="s">
        <v>747</v>
      </c>
      <c r="G717" s="72">
        <v>2020</v>
      </c>
      <c r="H717" s="72">
        <v>0</v>
      </c>
      <c r="I717" s="72">
        <v>1</v>
      </c>
      <c r="J717" s="72">
        <v>1104844632</v>
      </c>
      <c r="K717" s="72">
        <v>2381.6999999999998</v>
      </c>
      <c r="L717" s="72">
        <v>16116964</v>
      </c>
      <c r="M717" s="72">
        <v>805848</v>
      </c>
      <c r="N717" s="72">
        <v>0.05</v>
      </c>
      <c r="O717" s="72">
        <v>0.72938000000000003</v>
      </c>
    </row>
    <row r="718" spans="1:15" x14ac:dyDescent="0.2">
      <c r="A718" t="str">
        <f t="shared" si="11"/>
        <v>2020_1233</v>
      </c>
      <c r="C718" s="71">
        <v>716</v>
      </c>
      <c r="D718" s="72">
        <v>1233</v>
      </c>
      <c r="E718" s="72">
        <v>1233</v>
      </c>
      <c r="F718" s="72" t="s">
        <v>70</v>
      </c>
      <c r="G718" s="72">
        <v>2020</v>
      </c>
      <c r="H718" s="72">
        <v>0</v>
      </c>
      <c r="I718" s="72">
        <v>1</v>
      </c>
      <c r="J718" s="72">
        <v>819871424</v>
      </c>
      <c r="K718" s="72">
        <v>1219.5999999999999</v>
      </c>
      <c r="L718" s="72">
        <v>8215226</v>
      </c>
      <c r="M718" s="72">
        <v>279318</v>
      </c>
      <c r="N718" s="72">
        <v>3.4000000000000002E-2</v>
      </c>
      <c r="O718" s="72">
        <v>0.34068999999999999</v>
      </c>
    </row>
    <row r="719" spans="1:15" x14ac:dyDescent="0.2">
      <c r="A719" t="str">
        <f t="shared" si="11"/>
        <v>2020_1278</v>
      </c>
      <c r="C719" s="71">
        <v>717</v>
      </c>
      <c r="D719" s="72">
        <v>1278</v>
      </c>
      <c r="E719" s="72">
        <v>1278</v>
      </c>
      <c r="F719" s="72" t="s">
        <v>71</v>
      </c>
      <c r="G719" s="72">
        <v>2020</v>
      </c>
      <c r="H719" s="72">
        <v>0</v>
      </c>
      <c r="I719" s="72">
        <v>1</v>
      </c>
      <c r="J719" s="72">
        <v>914728669</v>
      </c>
      <c r="K719" s="72">
        <v>3732.4</v>
      </c>
      <c r="L719" s="72">
        <v>25294475</v>
      </c>
      <c r="M719" s="72">
        <v>1226853</v>
      </c>
      <c r="N719" s="72">
        <v>4.8502999999999998E-2</v>
      </c>
      <c r="O719" s="72">
        <v>1.3412200000000001</v>
      </c>
    </row>
    <row r="720" spans="1:15" x14ac:dyDescent="0.2">
      <c r="A720" t="str">
        <f t="shared" si="11"/>
        <v>2020_1332</v>
      </c>
      <c r="C720" s="71">
        <v>718</v>
      </c>
      <c r="D720" s="72">
        <v>1332</v>
      </c>
      <c r="E720" s="72">
        <v>1332</v>
      </c>
      <c r="F720" s="72" t="s">
        <v>72</v>
      </c>
      <c r="G720" s="72">
        <v>2020</v>
      </c>
      <c r="H720" s="72">
        <v>0</v>
      </c>
      <c r="I720" s="72">
        <v>1</v>
      </c>
      <c r="J720" s="72">
        <v>214732471</v>
      </c>
      <c r="K720" s="72">
        <v>759.8</v>
      </c>
      <c r="L720" s="72">
        <v>5118013</v>
      </c>
      <c r="M720" s="72">
        <v>164556</v>
      </c>
      <c r="N720" s="72">
        <v>3.2152E-2</v>
      </c>
      <c r="O720" s="72">
        <v>0.76632999999999996</v>
      </c>
    </row>
    <row r="721" spans="1:15" x14ac:dyDescent="0.2">
      <c r="A721" t="str">
        <f t="shared" si="11"/>
        <v>2020_1337</v>
      </c>
      <c r="C721" s="71">
        <v>719</v>
      </c>
      <c r="D721" s="72">
        <v>1337</v>
      </c>
      <c r="E721" s="72">
        <v>1337</v>
      </c>
      <c r="F721" s="72" t="s">
        <v>748</v>
      </c>
      <c r="G721" s="72">
        <v>2020</v>
      </c>
      <c r="H721" s="72">
        <v>0</v>
      </c>
      <c r="I721" s="72">
        <v>1</v>
      </c>
      <c r="J721" s="72">
        <v>2156516522</v>
      </c>
      <c r="K721" s="72">
        <v>5139.6000000000004</v>
      </c>
      <c r="L721" s="72">
        <v>34620346</v>
      </c>
      <c r="M721" s="72">
        <v>1592536</v>
      </c>
      <c r="N721" s="72">
        <v>4.5999999999999999E-2</v>
      </c>
      <c r="O721" s="72">
        <v>0.73848000000000003</v>
      </c>
    </row>
    <row r="722" spans="1:15" x14ac:dyDescent="0.2">
      <c r="A722" t="str">
        <f t="shared" si="11"/>
        <v>2020_1350</v>
      </c>
      <c r="C722" s="71">
        <v>720</v>
      </c>
      <c r="D722" s="72">
        <v>1350</v>
      </c>
      <c r="E722" s="72">
        <v>1350</v>
      </c>
      <c r="F722" s="72" t="s">
        <v>74</v>
      </c>
      <c r="G722" s="72">
        <v>2020</v>
      </c>
      <c r="H722" s="72">
        <v>0</v>
      </c>
      <c r="I722" s="72">
        <v>1</v>
      </c>
      <c r="J722" s="72">
        <v>167060883</v>
      </c>
      <c r="K722" s="72">
        <v>459.2</v>
      </c>
      <c r="L722" s="72">
        <v>3093171</v>
      </c>
      <c r="M722" s="72">
        <v>111354</v>
      </c>
      <c r="N722" s="72">
        <v>3.5999999999999997E-2</v>
      </c>
      <c r="O722" s="72">
        <v>0.66654999999999998</v>
      </c>
    </row>
    <row r="723" spans="1:15" x14ac:dyDescent="0.2">
      <c r="A723" t="str">
        <f t="shared" si="11"/>
        <v>2020_1359</v>
      </c>
      <c r="C723" s="71">
        <v>721</v>
      </c>
      <c r="D723" s="72">
        <v>1359</v>
      </c>
      <c r="E723" s="72">
        <v>1359</v>
      </c>
      <c r="F723" s="72" t="s">
        <v>749</v>
      </c>
      <c r="G723" s="72">
        <v>2020</v>
      </c>
      <c r="H723" s="72">
        <v>0</v>
      </c>
      <c r="I723" s="72">
        <v>1</v>
      </c>
      <c r="J723" s="72">
        <v>263791500</v>
      </c>
      <c r="K723" s="72">
        <v>489.9</v>
      </c>
      <c r="L723" s="72">
        <v>3308785</v>
      </c>
      <c r="M723" s="72">
        <v>82720</v>
      </c>
      <c r="N723" s="72">
        <v>2.5000000000000001E-2</v>
      </c>
      <c r="O723" s="72">
        <v>0.31358000000000003</v>
      </c>
    </row>
    <row r="724" spans="1:15" x14ac:dyDescent="0.2">
      <c r="A724" t="str">
        <f t="shared" si="11"/>
        <v>2020_1368</v>
      </c>
      <c r="C724" s="71">
        <v>722</v>
      </c>
      <c r="D724" s="72">
        <v>1368</v>
      </c>
      <c r="E724" s="72">
        <v>1368</v>
      </c>
      <c r="F724" s="72" t="s">
        <v>75</v>
      </c>
      <c r="G724" s="72">
        <v>2020</v>
      </c>
      <c r="H724" s="72">
        <v>0</v>
      </c>
      <c r="I724" s="72">
        <v>1</v>
      </c>
      <c r="J724" s="72">
        <v>249784877</v>
      </c>
      <c r="K724" s="72">
        <v>752.9</v>
      </c>
      <c r="L724" s="72">
        <v>5071534</v>
      </c>
      <c r="M724" s="72">
        <v>137878</v>
      </c>
      <c r="N724" s="72">
        <v>2.7186999999999999E-2</v>
      </c>
      <c r="O724" s="72">
        <v>0.55198999999999998</v>
      </c>
    </row>
    <row r="725" spans="1:15" x14ac:dyDescent="0.2">
      <c r="A725" t="str">
        <f t="shared" si="11"/>
        <v>2020_1413</v>
      </c>
      <c r="C725" s="71">
        <v>723</v>
      </c>
      <c r="D725" s="72">
        <v>1413</v>
      </c>
      <c r="E725" s="72">
        <v>1413</v>
      </c>
      <c r="F725" s="72" t="s">
        <v>76</v>
      </c>
      <c r="G725" s="72">
        <v>2020</v>
      </c>
      <c r="H725" s="72">
        <v>0</v>
      </c>
      <c r="I725" s="72">
        <v>1</v>
      </c>
      <c r="J725" s="72">
        <v>206264984</v>
      </c>
      <c r="K725" s="72">
        <v>423</v>
      </c>
      <c r="L725" s="72">
        <v>2909394</v>
      </c>
      <c r="M725" s="72">
        <v>107648</v>
      </c>
      <c r="N725" s="72">
        <v>3.6999999999999998E-2</v>
      </c>
      <c r="O725" s="72">
        <v>0.52188999999999997</v>
      </c>
    </row>
    <row r="726" spans="1:15" x14ac:dyDescent="0.2">
      <c r="A726" t="str">
        <f t="shared" si="11"/>
        <v>2020_1431</v>
      </c>
      <c r="C726" s="71">
        <v>724</v>
      </c>
      <c r="D726" s="72">
        <v>1431</v>
      </c>
      <c r="E726" s="72">
        <v>1431</v>
      </c>
      <c r="F726" s="72" t="s">
        <v>77</v>
      </c>
      <c r="G726" s="72">
        <v>2020</v>
      </c>
      <c r="H726" s="72">
        <v>0</v>
      </c>
      <c r="I726" s="72">
        <v>1</v>
      </c>
      <c r="J726" s="72">
        <v>249503065</v>
      </c>
      <c r="K726" s="72">
        <v>413.8</v>
      </c>
      <c r="L726" s="72">
        <v>2804736</v>
      </c>
      <c r="M726" s="72">
        <v>126213</v>
      </c>
      <c r="N726" s="72">
        <v>4.4999999999999998E-2</v>
      </c>
      <c r="O726" s="72">
        <v>0.50585999999999998</v>
      </c>
    </row>
    <row r="727" spans="1:15" x14ac:dyDescent="0.2">
      <c r="A727" t="str">
        <f t="shared" si="11"/>
        <v>2020_1476</v>
      </c>
      <c r="C727" s="71">
        <v>725</v>
      </c>
      <c r="D727" s="72">
        <v>1476</v>
      </c>
      <c r="E727" s="72">
        <v>1476</v>
      </c>
      <c r="F727" s="72" t="s">
        <v>79</v>
      </c>
      <c r="G727" s="72">
        <v>2020</v>
      </c>
      <c r="H727" s="72">
        <v>0</v>
      </c>
      <c r="I727" s="72">
        <v>1</v>
      </c>
      <c r="J727" s="72">
        <v>2234280451</v>
      </c>
      <c r="K727" s="72">
        <v>9053.9</v>
      </c>
      <c r="L727" s="72">
        <v>61566520</v>
      </c>
      <c r="M727" s="72">
        <v>3018008</v>
      </c>
      <c r="N727" s="72">
        <v>4.9020000000000001E-2</v>
      </c>
      <c r="O727" s="72">
        <v>1.35077</v>
      </c>
    </row>
    <row r="728" spans="1:15" x14ac:dyDescent="0.2">
      <c r="A728" t="str">
        <f t="shared" si="11"/>
        <v>2020_1503</v>
      </c>
      <c r="C728" s="71">
        <v>726</v>
      </c>
      <c r="D728" s="72">
        <v>1503</v>
      </c>
      <c r="E728" s="72">
        <v>1503</v>
      </c>
      <c r="F728" s="72" t="s">
        <v>80</v>
      </c>
      <c r="G728" s="72">
        <v>2020</v>
      </c>
      <c r="H728" s="72">
        <v>0</v>
      </c>
      <c r="I728" s="72">
        <v>1</v>
      </c>
      <c r="J728" s="72">
        <v>462214915</v>
      </c>
      <c r="K728" s="72">
        <v>1447.5</v>
      </c>
      <c r="L728" s="72">
        <v>9759045</v>
      </c>
      <c r="M728" s="72">
        <v>487952</v>
      </c>
      <c r="N728" s="72">
        <v>0.05</v>
      </c>
      <c r="O728" s="72">
        <v>1.05568</v>
      </c>
    </row>
    <row r="729" spans="1:15" x14ac:dyDescent="0.2">
      <c r="A729" t="str">
        <f t="shared" si="11"/>
        <v>2020_1576</v>
      </c>
      <c r="C729" s="71">
        <v>727</v>
      </c>
      <c r="D729" s="72">
        <v>1576</v>
      </c>
      <c r="E729" s="72">
        <v>1576</v>
      </c>
      <c r="F729" s="72" t="s">
        <v>81</v>
      </c>
      <c r="G729" s="72">
        <v>2020</v>
      </c>
      <c r="H729" s="72">
        <v>0</v>
      </c>
      <c r="I729" s="72">
        <v>1</v>
      </c>
      <c r="J729" s="72">
        <v>986121394</v>
      </c>
      <c r="K729" s="72">
        <v>2933.1</v>
      </c>
      <c r="L729" s="72">
        <v>19757362</v>
      </c>
      <c r="M729" s="72">
        <v>987868</v>
      </c>
      <c r="N729" s="72">
        <v>0.05</v>
      </c>
      <c r="O729" s="72">
        <v>1.00177</v>
      </c>
    </row>
    <row r="730" spans="1:15" x14ac:dyDescent="0.2">
      <c r="A730" t="str">
        <f t="shared" si="11"/>
        <v>2020_1602</v>
      </c>
      <c r="C730" s="71">
        <v>728</v>
      </c>
      <c r="D730" s="72">
        <v>1602</v>
      </c>
      <c r="E730" s="72">
        <v>1602</v>
      </c>
      <c r="F730" s="72" t="s">
        <v>82</v>
      </c>
      <c r="G730" s="72">
        <v>2020</v>
      </c>
      <c r="H730" s="72">
        <v>0</v>
      </c>
      <c r="I730" s="72">
        <v>1</v>
      </c>
      <c r="J730" s="72">
        <v>145323514</v>
      </c>
      <c r="K730" s="72">
        <v>508.4</v>
      </c>
      <c r="L730" s="72">
        <v>3424582</v>
      </c>
      <c r="M730" s="72">
        <v>125109</v>
      </c>
      <c r="N730" s="72">
        <v>3.6533000000000003E-2</v>
      </c>
      <c r="O730" s="72">
        <v>0.8609</v>
      </c>
    </row>
    <row r="731" spans="1:15" x14ac:dyDescent="0.2">
      <c r="A731" t="str">
        <f t="shared" si="11"/>
        <v>2020_1611</v>
      </c>
      <c r="C731" s="71">
        <v>729</v>
      </c>
      <c r="D731" s="72">
        <v>1611</v>
      </c>
      <c r="E731" s="72">
        <v>1611</v>
      </c>
      <c r="F731" s="72" t="s">
        <v>83</v>
      </c>
      <c r="G731" s="72">
        <v>2020</v>
      </c>
      <c r="H731" s="72">
        <v>0</v>
      </c>
      <c r="I731" s="72">
        <v>1</v>
      </c>
      <c r="J731" s="72">
        <v>4598785652</v>
      </c>
      <c r="K731" s="72">
        <v>15053.7</v>
      </c>
      <c r="L731" s="72">
        <v>101401723</v>
      </c>
      <c r="M731" s="72">
        <v>5070086</v>
      </c>
      <c r="N731" s="72">
        <v>0.05</v>
      </c>
      <c r="O731" s="72">
        <v>1.1024799999999999</v>
      </c>
    </row>
    <row r="732" spans="1:15" x14ac:dyDescent="0.2">
      <c r="A732" t="str">
        <f t="shared" si="11"/>
        <v>2020_1619</v>
      </c>
      <c r="C732" s="71">
        <v>730</v>
      </c>
      <c r="D732" s="72">
        <v>1619</v>
      </c>
      <c r="E732" s="72">
        <v>1619</v>
      </c>
      <c r="F732" s="72" t="s">
        <v>84</v>
      </c>
      <c r="G732" s="72">
        <v>2020</v>
      </c>
      <c r="H732" s="72">
        <v>0</v>
      </c>
      <c r="I732" s="72">
        <v>1</v>
      </c>
      <c r="J732" s="72">
        <v>359593990</v>
      </c>
      <c r="K732" s="72">
        <v>1153.8</v>
      </c>
      <c r="L732" s="72">
        <v>7771997</v>
      </c>
      <c r="M732" s="72">
        <v>266023</v>
      </c>
      <c r="N732" s="72">
        <v>3.4228000000000001E-2</v>
      </c>
      <c r="O732" s="72">
        <v>0.73978999999999995</v>
      </c>
    </row>
    <row r="733" spans="1:15" x14ac:dyDescent="0.2">
      <c r="A733" t="str">
        <f t="shared" si="11"/>
        <v>2020_1638</v>
      </c>
      <c r="C733" s="71">
        <v>731</v>
      </c>
      <c r="D733" s="72">
        <v>1638</v>
      </c>
      <c r="E733" s="72">
        <v>1638</v>
      </c>
      <c r="F733" s="72" t="s">
        <v>750</v>
      </c>
      <c r="G733" s="72">
        <v>2020</v>
      </c>
      <c r="H733" s="72">
        <v>0</v>
      </c>
      <c r="I733" s="72">
        <v>1</v>
      </c>
      <c r="J733" s="72">
        <v>818810739</v>
      </c>
      <c r="K733" s="72">
        <v>1626.1</v>
      </c>
      <c r="L733" s="72">
        <v>10994062</v>
      </c>
      <c r="M733" s="72">
        <v>549635</v>
      </c>
      <c r="N733" s="72">
        <v>4.9993999999999997E-2</v>
      </c>
      <c r="O733" s="72">
        <v>0.67125999999999997</v>
      </c>
    </row>
    <row r="734" spans="1:15" x14ac:dyDescent="0.2">
      <c r="A734" t="str">
        <f t="shared" si="11"/>
        <v>2020_1675</v>
      </c>
      <c r="C734" s="71">
        <v>732</v>
      </c>
      <c r="D734" s="72">
        <v>1675</v>
      </c>
      <c r="E734" s="72">
        <v>1675</v>
      </c>
      <c r="F734" s="72" t="s">
        <v>85</v>
      </c>
      <c r="G734" s="72">
        <v>2020</v>
      </c>
      <c r="H734" s="72">
        <v>0</v>
      </c>
      <c r="I734" s="72">
        <v>1</v>
      </c>
      <c r="J734" s="72">
        <v>96877590</v>
      </c>
      <c r="K734" s="72">
        <v>205.5</v>
      </c>
      <c r="L734" s="72">
        <v>1419183</v>
      </c>
      <c r="M734" s="72">
        <v>0</v>
      </c>
      <c r="N734" s="72">
        <v>0</v>
      </c>
      <c r="O734" s="72">
        <v>0</v>
      </c>
    </row>
    <row r="735" spans="1:15" x14ac:dyDescent="0.2">
      <c r="A735" t="str">
        <f t="shared" si="11"/>
        <v>2020_1701</v>
      </c>
      <c r="C735" s="71">
        <v>733</v>
      </c>
      <c r="D735" s="72">
        <v>1701</v>
      </c>
      <c r="E735" s="72">
        <v>1701</v>
      </c>
      <c r="F735" s="72" t="s">
        <v>86</v>
      </c>
      <c r="G735" s="72">
        <v>2020</v>
      </c>
      <c r="H735" s="72">
        <v>0</v>
      </c>
      <c r="I735" s="72">
        <v>1</v>
      </c>
      <c r="J735" s="72">
        <v>423555083</v>
      </c>
      <c r="K735" s="72">
        <v>2170.1999999999998</v>
      </c>
      <c r="L735" s="72">
        <v>14618467</v>
      </c>
      <c r="M735" s="72">
        <v>365462</v>
      </c>
      <c r="N735" s="72">
        <v>2.5000000000000001E-2</v>
      </c>
      <c r="O735" s="72">
        <v>0.86284000000000005</v>
      </c>
    </row>
    <row r="736" spans="1:15" x14ac:dyDescent="0.2">
      <c r="A736" t="str">
        <f t="shared" si="11"/>
        <v>2020_1719</v>
      </c>
      <c r="C736" s="71">
        <v>734</v>
      </c>
      <c r="D736" s="72">
        <v>1719</v>
      </c>
      <c r="E736" s="72">
        <v>1719</v>
      </c>
      <c r="F736" s="72" t="s">
        <v>87</v>
      </c>
      <c r="G736" s="72">
        <v>2020</v>
      </c>
      <c r="H736" s="72">
        <v>0</v>
      </c>
      <c r="I736" s="72">
        <v>1</v>
      </c>
      <c r="J736" s="72">
        <v>237403006</v>
      </c>
      <c r="K736" s="72">
        <v>778.5</v>
      </c>
      <c r="L736" s="72">
        <v>5243976</v>
      </c>
      <c r="M736" s="72">
        <v>86190</v>
      </c>
      <c r="N736" s="72">
        <v>1.6435999999999999E-2</v>
      </c>
      <c r="O736" s="72">
        <v>0.36304999999999998</v>
      </c>
    </row>
    <row r="737" spans="1:15" x14ac:dyDescent="0.2">
      <c r="A737" t="str">
        <f t="shared" si="11"/>
        <v>2020_1737</v>
      </c>
      <c r="C737" s="71">
        <v>735</v>
      </c>
      <c r="D737" s="72">
        <v>1737</v>
      </c>
      <c r="E737" s="72">
        <v>1737</v>
      </c>
      <c r="F737" s="72" t="s">
        <v>751</v>
      </c>
      <c r="G737" s="72">
        <v>2020</v>
      </c>
      <c r="H737" s="72">
        <v>0</v>
      </c>
      <c r="I737" s="72">
        <v>1</v>
      </c>
      <c r="J737" s="72">
        <v>7715762964</v>
      </c>
      <c r="K737" s="72">
        <v>32788.800000000003</v>
      </c>
      <c r="L737" s="72">
        <v>222931051</v>
      </c>
      <c r="M737" s="72">
        <v>8849106</v>
      </c>
      <c r="N737" s="72">
        <v>3.9694E-2</v>
      </c>
      <c r="O737" s="72">
        <v>1.14689</v>
      </c>
    </row>
    <row r="738" spans="1:15" x14ac:dyDescent="0.2">
      <c r="A738" t="str">
        <f t="shared" si="11"/>
        <v>2020_1782</v>
      </c>
      <c r="C738" s="71">
        <v>736</v>
      </c>
      <c r="D738" s="72">
        <v>1782</v>
      </c>
      <c r="E738" s="72">
        <v>1782</v>
      </c>
      <c r="F738" s="72" t="s">
        <v>89</v>
      </c>
      <c r="G738" s="72">
        <v>2020</v>
      </c>
      <c r="H738" s="72">
        <v>0</v>
      </c>
      <c r="I738" s="72">
        <v>1</v>
      </c>
      <c r="J738" s="72">
        <v>44084893</v>
      </c>
      <c r="K738" s="72">
        <v>103</v>
      </c>
      <c r="L738" s="72">
        <v>694426</v>
      </c>
      <c r="M738" s="72">
        <v>34721</v>
      </c>
      <c r="N738" s="72">
        <v>0.05</v>
      </c>
      <c r="O738" s="72">
        <v>0.78759000000000001</v>
      </c>
    </row>
    <row r="739" spans="1:15" x14ac:dyDescent="0.2">
      <c r="A739" t="str">
        <f t="shared" si="11"/>
        <v>2020_1791</v>
      </c>
      <c r="C739" s="71">
        <v>737</v>
      </c>
      <c r="D739" s="72">
        <v>1791</v>
      </c>
      <c r="E739" s="72">
        <v>1791</v>
      </c>
      <c r="F739" s="72" t="s">
        <v>90</v>
      </c>
      <c r="G739" s="72">
        <v>2020</v>
      </c>
      <c r="H739" s="72">
        <v>0</v>
      </c>
      <c r="I739" s="72">
        <v>1</v>
      </c>
      <c r="J739" s="72">
        <v>280857338</v>
      </c>
      <c r="K739" s="72">
        <v>867.7</v>
      </c>
      <c r="L739" s="72">
        <v>5844827</v>
      </c>
      <c r="M739" s="72">
        <v>137112</v>
      </c>
      <c r="N739" s="72">
        <v>2.3459000000000001E-2</v>
      </c>
      <c r="O739" s="72">
        <v>0.48819000000000001</v>
      </c>
    </row>
    <row r="740" spans="1:15" x14ac:dyDescent="0.2">
      <c r="A740" t="str">
        <f t="shared" si="11"/>
        <v>2020_1863</v>
      </c>
      <c r="C740" s="71">
        <v>738</v>
      </c>
      <c r="D740" s="72">
        <v>1863</v>
      </c>
      <c r="E740" s="72">
        <v>1863</v>
      </c>
      <c r="F740" s="72" t="s">
        <v>92</v>
      </c>
      <c r="G740" s="72">
        <v>2020</v>
      </c>
      <c r="H740" s="72">
        <v>0</v>
      </c>
      <c r="I740" s="72">
        <v>1</v>
      </c>
      <c r="J740" s="72">
        <v>3728213143</v>
      </c>
      <c r="K740" s="72">
        <v>10429.799999999999</v>
      </c>
      <c r="L740" s="72">
        <v>70275992</v>
      </c>
      <c r="M740" s="72">
        <v>3513800</v>
      </c>
      <c r="N740" s="72">
        <v>0.05</v>
      </c>
      <c r="O740" s="72">
        <v>0.94249000000000005</v>
      </c>
    </row>
    <row r="741" spans="1:15" x14ac:dyDescent="0.2">
      <c r="A741" t="str">
        <f t="shared" si="11"/>
        <v>2020_1908</v>
      </c>
      <c r="C741" s="71">
        <v>739</v>
      </c>
      <c r="D741" s="72">
        <v>1908</v>
      </c>
      <c r="E741" s="72">
        <v>1908</v>
      </c>
      <c r="F741" s="72" t="s">
        <v>93</v>
      </c>
      <c r="G741" s="72">
        <v>2020</v>
      </c>
      <c r="H741" s="72">
        <v>0</v>
      </c>
      <c r="I741" s="72">
        <v>1</v>
      </c>
      <c r="J741" s="72">
        <v>170593251</v>
      </c>
      <c r="K741" s="72">
        <v>407</v>
      </c>
      <c r="L741" s="72">
        <v>2741552</v>
      </c>
      <c r="M741" s="72">
        <v>23022</v>
      </c>
      <c r="N741" s="72">
        <v>8.397E-3</v>
      </c>
      <c r="O741" s="72">
        <v>0.13494999999999999</v>
      </c>
    </row>
    <row r="742" spans="1:15" x14ac:dyDescent="0.2">
      <c r="A742" t="str">
        <f t="shared" si="11"/>
        <v>2020_1926</v>
      </c>
      <c r="C742" s="71">
        <v>740</v>
      </c>
      <c r="D742" s="72">
        <v>1926</v>
      </c>
      <c r="E742" s="72">
        <v>1926</v>
      </c>
      <c r="F742" s="72" t="s">
        <v>95</v>
      </c>
      <c r="G742" s="72">
        <v>2020</v>
      </c>
      <c r="H742" s="72">
        <v>0</v>
      </c>
      <c r="I742" s="72">
        <v>1</v>
      </c>
      <c r="J742" s="72">
        <v>251703833</v>
      </c>
      <c r="K742" s="72">
        <v>555.29999999999995</v>
      </c>
      <c r="L742" s="72">
        <v>3763268</v>
      </c>
      <c r="M742" s="72">
        <v>49335</v>
      </c>
      <c r="N742" s="72">
        <v>1.311E-2</v>
      </c>
      <c r="O742" s="72">
        <v>0.19600000000000001</v>
      </c>
    </row>
    <row r="743" spans="1:15" x14ac:dyDescent="0.2">
      <c r="A743" t="str">
        <f t="shared" si="11"/>
        <v>2020_1944</v>
      </c>
      <c r="C743" s="71">
        <v>741</v>
      </c>
      <c r="D743" s="72">
        <v>1944</v>
      </c>
      <c r="E743" s="72">
        <v>1944</v>
      </c>
      <c r="F743" s="72" t="s">
        <v>96</v>
      </c>
      <c r="G743" s="72">
        <v>2020</v>
      </c>
      <c r="H743" s="72">
        <v>0</v>
      </c>
      <c r="I743" s="72">
        <v>1</v>
      </c>
      <c r="J743" s="72">
        <v>280011051</v>
      </c>
      <c r="K743" s="72">
        <v>894.7</v>
      </c>
      <c r="L743" s="72">
        <v>6127800</v>
      </c>
      <c r="M743" s="72">
        <v>248489</v>
      </c>
      <c r="N743" s="72">
        <v>4.0550999999999997E-2</v>
      </c>
      <c r="O743" s="72">
        <v>0.88743000000000005</v>
      </c>
    </row>
    <row r="744" spans="1:15" x14ac:dyDescent="0.2">
      <c r="A744" t="str">
        <f t="shared" si="11"/>
        <v>2020_1953</v>
      </c>
      <c r="C744" s="71">
        <v>742</v>
      </c>
      <c r="D744" s="72">
        <v>1953</v>
      </c>
      <c r="E744" s="72">
        <v>1953</v>
      </c>
      <c r="F744" s="72" t="s">
        <v>97</v>
      </c>
      <c r="G744" s="72">
        <v>2020</v>
      </c>
      <c r="H744" s="72">
        <v>0</v>
      </c>
      <c r="I744" s="72">
        <v>1</v>
      </c>
      <c r="J744" s="72">
        <v>198896512</v>
      </c>
      <c r="K744" s="72">
        <v>575.4</v>
      </c>
      <c r="L744" s="72">
        <v>3875894</v>
      </c>
      <c r="M744" s="72">
        <v>151160</v>
      </c>
      <c r="N744" s="72">
        <v>3.9E-2</v>
      </c>
      <c r="O744" s="72">
        <v>0.75999000000000005</v>
      </c>
    </row>
    <row r="745" spans="1:15" x14ac:dyDescent="0.2">
      <c r="A745" t="str">
        <f t="shared" si="11"/>
        <v>2020_1963</v>
      </c>
      <c r="C745" s="71">
        <v>743</v>
      </c>
      <c r="D745" s="72">
        <v>1963</v>
      </c>
      <c r="E745" s="72">
        <v>1963</v>
      </c>
      <c r="F745" s="72" t="s">
        <v>98</v>
      </c>
      <c r="G745" s="72">
        <v>2020</v>
      </c>
      <c r="H745" s="72">
        <v>0</v>
      </c>
      <c r="I745" s="72">
        <v>1</v>
      </c>
      <c r="J745" s="72">
        <v>210278787</v>
      </c>
      <c r="K745" s="72">
        <v>558.29999999999995</v>
      </c>
      <c r="L745" s="72">
        <v>3760709</v>
      </c>
      <c r="M745" s="72">
        <v>124103</v>
      </c>
      <c r="N745" s="72">
        <v>3.3000000000000002E-2</v>
      </c>
      <c r="O745" s="72">
        <v>0.59018000000000004</v>
      </c>
    </row>
    <row r="746" spans="1:15" x14ac:dyDescent="0.2">
      <c r="A746" t="str">
        <f t="shared" si="11"/>
        <v>2020_3582</v>
      </c>
      <c r="C746" s="71">
        <v>744</v>
      </c>
      <c r="D746" s="72">
        <v>3582</v>
      </c>
      <c r="E746" s="72">
        <v>1968</v>
      </c>
      <c r="F746" s="72" t="s">
        <v>160</v>
      </c>
      <c r="G746" s="72">
        <v>2020</v>
      </c>
      <c r="H746" s="72">
        <v>0</v>
      </c>
      <c r="I746" s="72">
        <v>1</v>
      </c>
      <c r="J746" s="72">
        <v>272722039</v>
      </c>
      <c r="K746" s="72">
        <v>557.5</v>
      </c>
      <c r="L746" s="72">
        <v>3799363</v>
      </c>
      <c r="M746" s="72">
        <v>147597</v>
      </c>
      <c r="N746" s="72">
        <v>3.8848000000000001E-2</v>
      </c>
      <c r="O746" s="72">
        <v>0.54120000000000001</v>
      </c>
    </row>
    <row r="747" spans="1:15" x14ac:dyDescent="0.2">
      <c r="A747" t="str">
        <f t="shared" si="11"/>
        <v>2020_3978</v>
      </c>
      <c r="C747" s="71">
        <v>745</v>
      </c>
      <c r="D747" s="72">
        <v>3978</v>
      </c>
      <c r="E747" s="72">
        <v>3978</v>
      </c>
      <c r="F747" s="72" t="s">
        <v>173</v>
      </c>
      <c r="G747" s="72">
        <v>2020</v>
      </c>
      <c r="H747" s="72">
        <v>0</v>
      </c>
      <c r="I747" s="72">
        <v>1</v>
      </c>
      <c r="J747" s="72">
        <v>327295394</v>
      </c>
      <c r="K747" s="72">
        <v>552</v>
      </c>
      <c r="L747" s="72">
        <v>3750840</v>
      </c>
      <c r="M747" s="72">
        <v>170230</v>
      </c>
      <c r="N747" s="72">
        <v>4.5385000000000002E-2</v>
      </c>
      <c r="O747" s="72">
        <v>0.52010999999999996</v>
      </c>
    </row>
    <row r="748" spans="1:15" x14ac:dyDescent="0.2">
      <c r="A748" t="str">
        <f t="shared" si="11"/>
        <v>2020_6741</v>
      </c>
      <c r="C748" s="71">
        <v>746</v>
      </c>
      <c r="D748" s="72">
        <v>6741</v>
      </c>
      <c r="E748" s="72">
        <v>6741</v>
      </c>
      <c r="F748" s="72" t="s">
        <v>298</v>
      </c>
      <c r="G748" s="72">
        <v>2020</v>
      </c>
      <c r="H748" s="72">
        <v>0</v>
      </c>
      <c r="I748" s="72">
        <v>1</v>
      </c>
      <c r="J748" s="72">
        <v>403382976</v>
      </c>
      <c r="K748" s="72">
        <v>834.5</v>
      </c>
      <c r="L748" s="72">
        <v>5627868</v>
      </c>
      <c r="M748" s="72">
        <v>275766</v>
      </c>
      <c r="N748" s="72">
        <v>4.9000000000000002E-2</v>
      </c>
      <c r="O748" s="72">
        <v>0.68362999999999996</v>
      </c>
    </row>
    <row r="749" spans="1:15" x14ac:dyDescent="0.2">
      <c r="A749" t="str">
        <f t="shared" si="11"/>
        <v>2020_1970</v>
      </c>
      <c r="C749" s="71">
        <v>747</v>
      </c>
      <c r="D749" s="72">
        <v>1970</v>
      </c>
      <c r="E749" s="72">
        <v>1970</v>
      </c>
      <c r="F749" s="72" t="s">
        <v>100</v>
      </c>
      <c r="G749" s="72">
        <v>2020</v>
      </c>
      <c r="H749" s="72">
        <v>0</v>
      </c>
      <c r="I749" s="72">
        <v>1</v>
      </c>
      <c r="J749" s="72">
        <v>161973654</v>
      </c>
      <c r="K749" s="72">
        <v>491.5</v>
      </c>
      <c r="L749" s="72">
        <v>3320083</v>
      </c>
      <c r="M749" s="72">
        <v>166004</v>
      </c>
      <c r="N749" s="72">
        <v>0.05</v>
      </c>
      <c r="O749" s="72">
        <v>1.02488</v>
      </c>
    </row>
    <row r="750" spans="1:15" x14ac:dyDescent="0.2">
      <c r="A750" t="str">
        <f t="shared" si="11"/>
        <v>2020_1972</v>
      </c>
      <c r="C750" s="71">
        <v>748</v>
      </c>
      <c r="D750" s="72">
        <v>1972</v>
      </c>
      <c r="E750" s="72">
        <v>1972</v>
      </c>
      <c r="F750" s="72" t="s">
        <v>101</v>
      </c>
      <c r="G750" s="72">
        <v>2020</v>
      </c>
      <c r="H750" s="72">
        <v>0</v>
      </c>
      <c r="I750" s="72">
        <v>1</v>
      </c>
      <c r="J750" s="72">
        <v>219081352</v>
      </c>
      <c r="K750" s="72">
        <v>327.10000000000002</v>
      </c>
      <c r="L750" s="72">
        <v>2203346</v>
      </c>
      <c r="M750" s="72">
        <v>22089</v>
      </c>
      <c r="N750" s="72">
        <v>1.0024999999999999E-2</v>
      </c>
      <c r="O750" s="72">
        <v>0.10083</v>
      </c>
    </row>
    <row r="751" spans="1:15" x14ac:dyDescent="0.2">
      <c r="A751" t="str">
        <f t="shared" si="11"/>
        <v>2020_1965</v>
      </c>
      <c r="C751" s="71">
        <v>749</v>
      </c>
      <c r="D751" s="72">
        <v>1965</v>
      </c>
      <c r="E751" s="72">
        <v>1965</v>
      </c>
      <c r="F751" s="72" t="s">
        <v>684</v>
      </c>
      <c r="G751" s="72">
        <v>2020</v>
      </c>
      <c r="H751" s="72">
        <v>0</v>
      </c>
      <c r="I751" s="72">
        <v>1</v>
      </c>
      <c r="J751" s="72">
        <v>264569921</v>
      </c>
      <c r="K751" s="72">
        <v>592.9</v>
      </c>
      <c r="L751" s="72">
        <v>3993774</v>
      </c>
      <c r="M751" s="72">
        <v>199689</v>
      </c>
      <c r="N751" s="72">
        <v>0.05</v>
      </c>
      <c r="O751" s="72">
        <v>0.75477000000000005</v>
      </c>
    </row>
    <row r="752" spans="1:15" x14ac:dyDescent="0.2">
      <c r="A752" t="str">
        <f t="shared" si="11"/>
        <v>2020_657</v>
      </c>
      <c r="C752" s="71">
        <v>750</v>
      </c>
      <c r="D752" s="72">
        <v>657</v>
      </c>
      <c r="E752" s="72">
        <v>657</v>
      </c>
      <c r="F752" s="72" t="s">
        <v>719</v>
      </c>
      <c r="G752" s="72">
        <v>2020</v>
      </c>
      <c r="H752" s="72">
        <v>0</v>
      </c>
      <c r="I752" s="72">
        <v>1</v>
      </c>
      <c r="J752" s="72">
        <v>510309386</v>
      </c>
      <c r="K752" s="72">
        <v>891.2</v>
      </c>
      <c r="L752" s="72">
        <v>6003123</v>
      </c>
      <c r="M752" s="72">
        <v>279606</v>
      </c>
      <c r="N752" s="72">
        <v>4.6577E-2</v>
      </c>
      <c r="O752" s="72">
        <v>0.54791000000000001</v>
      </c>
    </row>
    <row r="753" spans="1:15" x14ac:dyDescent="0.2">
      <c r="A753" t="str">
        <f t="shared" si="11"/>
        <v>2020_1989</v>
      </c>
      <c r="C753" s="71">
        <v>751</v>
      </c>
      <c r="D753" s="72">
        <v>1989</v>
      </c>
      <c r="E753" s="72">
        <v>1989</v>
      </c>
      <c r="F753" s="72" t="s">
        <v>103</v>
      </c>
      <c r="G753" s="72">
        <v>2020</v>
      </c>
      <c r="H753" s="72">
        <v>0</v>
      </c>
      <c r="I753" s="72">
        <v>1</v>
      </c>
      <c r="J753" s="72">
        <v>174791896</v>
      </c>
      <c r="K753" s="72">
        <v>419</v>
      </c>
      <c r="L753" s="72">
        <v>2822384</v>
      </c>
      <c r="M753" s="72">
        <v>0</v>
      </c>
      <c r="N753" s="72">
        <v>0</v>
      </c>
      <c r="O753" s="72">
        <v>0</v>
      </c>
    </row>
    <row r="754" spans="1:15" x14ac:dyDescent="0.2">
      <c r="A754" t="str">
        <f t="shared" si="11"/>
        <v>2020_2007</v>
      </c>
      <c r="C754" s="71">
        <v>752</v>
      </c>
      <c r="D754" s="72">
        <v>2007</v>
      </c>
      <c r="E754" s="72">
        <v>2007</v>
      </c>
      <c r="F754" s="72" t="s">
        <v>104</v>
      </c>
      <c r="G754" s="72">
        <v>2020</v>
      </c>
      <c r="H754" s="72">
        <v>0</v>
      </c>
      <c r="I754" s="72">
        <v>1</v>
      </c>
      <c r="J754" s="72">
        <v>209875196</v>
      </c>
      <c r="K754" s="72">
        <v>631.1</v>
      </c>
      <c r="L754" s="72">
        <v>4251090</v>
      </c>
      <c r="M754" s="72">
        <v>212554</v>
      </c>
      <c r="N754" s="72">
        <v>0.05</v>
      </c>
      <c r="O754" s="72">
        <v>1.0127600000000001</v>
      </c>
    </row>
    <row r="755" spans="1:15" x14ac:dyDescent="0.2">
      <c r="A755" t="str">
        <f t="shared" si="11"/>
        <v>2020_2088</v>
      </c>
      <c r="C755" s="71">
        <v>753</v>
      </c>
      <c r="D755" s="72">
        <v>2088</v>
      </c>
      <c r="E755" s="72">
        <v>2088</v>
      </c>
      <c r="F755" s="72" t="s">
        <v>106</v>
      </c>
      <c r="G755" s="72">
        <v>2020</v>
      </c>
      <c r="H755" s="72">
        <v>0</v>
      </c>
      <c r="I755" s="72">
        <v>1</v>
      </c>
      <c r="J755" s="72">
        <v>376602042</v>
      </c>
      <c r="K755" s="72">
        <v>703.4</v>
      </c>
      <c r="L755" s="72">
        <v>4821104</v>
      </c>
      <c r="M755" s="72">
        <v>178958</v>
      </c>
      <c r="N755" s="72">
        <v>3.712E-2</v>
      </c>
      <c r="O755" s="72">
        <v>0.47519</v>
      </c>
    </row>
    <row r="756" spans="1:15" x14ac:dyDescent="0.2">
      <c r="A756" t="str">
        <f t="shared" si="11"/>
        <v>2020_2097</v>
      </c>
      <c r="C756" s="71">
        <v>754</v>
      </c>
      <c r="D756" s="72">
        <v>2097</v>
      </c>
      <c r="E756" s="72">
        <v>2097</v>
      </c>
      <c r="F756" s="72" t="s">
        <v>107</v>
      </c>
      <c r="G756" s="72">
        <v>2020</v>
      </c>
      <c r="H756" s="72">
        <v>0</v>
      </c>
      <c r="I756" s="72">
        <v>1</v>
      </c>
      <c r="J756" s="72">
        <v>213787650</v>
      </c>
      <c r="K756" s="72">
        <v>467.7</v>
      </c>
      <c r="L756" s="72">
        <v>3182231</v>
      </c>
      <c r="M756" s="72">
        <v>159112</v>
      </c>
      <c r="N756" s="72">
        <v>0.05</v>
      </c>
      <c r="O756" s="72">
        <v>0.74424999999999997</v>
      </c>
    </row>
    <row r="757" spans="1:15" x14ac:dyDescent="0.2">
      <c r="A757" t="str">
        <f t="shared" si="11"/>
        <v>2020_2113</v>
      </c>
      <c r="C757" s="71">
        <v>755</v>
      </c>
      <c r="D757" s="72">
        <v>2113</v>
      </c>
      <c r="E757" s="72">
        <v>2113</v>
      </c>
      <c r="F757" s="72" t="s">
        <v>108</v>
      </c>
      <c r="G757" s="72">
        <v>2020</v>
      </c>
      <c r="H757" s="72">
        <v>0</v>
      </c>
      <c r="I757" s="72">
        <v>1</v>
      </c>
      <c r="J757" s="72">
        <v>93210310</v>
      </c>
      <c r="K757" s="72">
        <v>190.5</v>
      </c>
      <c r="L757" s="72">
        <v>1283208</v>
      </c>
      <c r="M757" s="72">
        <v>64160</v>
      </c>
      <c r="N757" s="72">
        <v>0.05</v>
      </c>
      <c r="O757" s="72">
        <v>0.68833999999999995</v>
      </c>
    </row>
    <row r="758" spans="1:15" x14ac:dyDescent="0.2">
      <c r="A758" t="str">
        <f t="shared" si="11"/>
        <v>2020_2124</v>
      </c>
      <c r="C758" s="71">
        <v>756</v>
      </c>
      <c r="D758" s="72">
        <v>2124</v>
      </c>
      <c r="E758" s="72">
        <v>2124</v>
      </c>
      <c r="F758" s="72" t="s">
        <v>807</v>
      </c>
      <c r="G758" s="72">
        <v>2020</v>
      </c>
      <c r="H758" s="72">
        <v>0</v>
      </c>
      <c r="I758" s="72">
        <v>1</v>
      </c>
      <c r="J758" s="72">
        <v>387384359</v>
      </c>
      <c r="K758" s="72">
        <v>1269.5999999999999</v>
      </c>
      <c r="L758" s="72">
        <v>8568530</v>
      </c>
      <c r="M758" s="72">
        <v>323171</v>
      </c>
      <c r="N758" s="72">
        <v>3.7716E-2</v>
      </c>
      <c r="O758" s="72">
        <v>0.83423999999999998</v>
      </c>
    </row>
    <row r="759" spans="1:15" x14ac:dyDescent="0.2">
      <c r="A759" t="str">
        <f t="shared" si="11"/>
        <v>2020_2151</v>
      </c>
      <c r="C759" s="71">
        <v>757</v>
      </c>
      <c r="D759" s="72">
        <v>2151</v>
      </c>
      <c r="E759" s="72">
        <v>2151</v>
      </c>
      <c r="F759" s="72" t="s">
        <v>800</v>
      </c>
      <c r="G759" s="72">
        <v>2020</v>
      </c>
      <c r="H759" s="72">
        <v>0</v>
      </c>
      <c r="I759" s="72">
        <v>1</v>
      </c>
      <c r="J759" s="72">
        <v>231994641</v>
      </c>
      <c r="K759" s="72">
        <v>427.2</v>
      </c>
      <c r="L759" s="72">
        <v>2911368</v>
      </c>
      <c r="M759" s="72">
        <v>143314</v>
      </c>
      <c r="N759" s="72">
        <v>4.9225999999999999E-2</v>
      </c>
      <c r="O759" s="72">
        <v>0.61775000000000002</v>
      </c>
    </row>
    <row r="760" spans="1:15" x14ac:dyDescent="0.2">
      <c r="A760" t="str">
        <f t="shared" si="11"/>
        <v>2020_2169</v>
      </c>
      <c r="C760" s="71">
        <v>758</v>
      </c>
      <c r="D760" s="72">
        <v>2169</v>
      </c>
      <c r="E760" s="72">
        <v>2169</v>
      </c>
      <c r="F760" s="72" t="s">
        <v>109</v>
      </c>
      <c r="G760" s="72">
        <v>2020</v>
      </c>
      <c r="H760" s="72">
        <v>0</v>
      </c>
      <c r="I760" s="72">
        <v>1</v>
      </c>
      <c r="J760" s="72">
        <v>832222622</v>
      </c>
      <c r="K760" s="72">
        <v>1621.7</v>
      </c>
      <c r="L760" s="72">
        <v>10923771</v>
      </c>
      <c r="M760" s="72">
        <v>427997</v>
      </c>
      <c r="N760" s="72">
        <v>3.918E-2</v>
      </c>
      <c r="O760" s="72">
        <v>0.51427999999999996</v>
      </c>
    </row>
    <row r="761" spans="1:15" x14ac:dyDescent="0.2">
      <c r="A761" t="str">
        <f t="shared" si="11"/>
        <v>2020_2295</v>
      </c>
      <c r="C761" s="71">
        <v>759</v>
      </c>
      <c r="D761" s="72">
        <v>2295</v>
      </c>
      <c r="E761" s="72">
        <v>2295</v>
      </c>
      <c r="F761" s="72" t="s">
        <v>111</v>
      </c>
      <c r="G761" s="72">
        <v>2020</v>
      </c>
      <c r="H761" s="72">
        <v>0</v>
      </c>
      <c r="I761" s="72">
        <v>1</v>
      </c>
      <c r="J761" s="72">
        <v>440867387</v>
      </c>
      <c r="K761" s="72">
        <v>1073.5</v>
      </c>
      <c r="L761" s="72">
        <v>7233243</v>
      </c>
      <c r="M761" s="72">
        <v>361662</v>
      </c>
      <c r="N761" s="72">
        <v>0.05</v>
      </c>
      <c r="O761" s="72">
        <v>0.82033999999999996</v>
      </c>
    </row>
    <row r="762" spans="1:15" x14ac:dyDescent="0.2">
      <c r="A762" t="str">
        <f t="shared" si="11"/>
        <v>2020_2313</v>
      </c>
      <c r="C762" s="71">
        <v>760</v>
      </c>
      <c r="D762" s="72">
        <v>2313</v>
      </c>
      <c r="E762" s="72">
        <v>2313</v>
      </c>
      <c r="F762" s="72" t="s">
        <v>112</v>
      </c>
      <c r="G762" s="72">
        <v>2020</v>
      </c>
      <c r="H762" s="72">
        <v>0</v>
      </c>
      <c r="I762" s="72">
        <v>1</v>
      </c>
      <c r="J762" s="72">
        <v>1021574563</v>
      </c>
      <c r="K762" s="72">
        <v>3661.3</v>
      </c>
      <c r="L762" s="72">
        <v>24743065</v>
      </c>
      <c r="M762" s="72">
        <v>1237153</v>
      </c>
      <c r="N762" s="72">
        <v>0.05</v>
      </c>
      <c r="O762" s="72">
        <v>1.2110300000000001</v>
      </c>
    </row>
    <row r="763" spans="1:15" x14ac:dyDescent="0.2">
      <c r="A763" t="str">
        <f t="shared" si="11"/>
        <v>2020_2322</v>
      </c>
      <c r="C763" s="71">
        <v>761</v>
      </c>
      <c r="D763" s="72">
        <v>2322</v>
      </c>
      <c r="E763" s="72">
        <v>2322</v>
      </c>
      <c r="F763" s="72" t="s">
        <v>113</v>
      </c>
      <c r="G763" s="72">
        <v>2020</v>
      </c>
      <c r="H763" s="72">
        <v>0</v>
      </c>
      <c r="I763" s="72">
        <v>1</v>
      </c>
      <c r="J763" s="72">
        <v>725537401</v>
      </c>
      <c r="K763" s="72">
        <v>2109.3000000000002</v>
      </c>
      <c r="L763" s="72">
        <v>14208245</v>
      </c>
      <c r="M763" s="72">
        <v>710412</v>
      </c>
      <c r="N763" s="72">
        <v>0.05</v>
      </c>
      <c r="O763" s="72">
        <v>0.97914999999999996</v>
      </c>
    </row>
    <row r="764" spans="1:15" x14ac:dyDescent="0.2">
      <c r="A764" t="str">
        <f t="shared" si="11"/>
        <v>2020_2369</v>
      </c>
      <c r="C764" s="71">
        <v>762</v>
      </c>
      <c r="D764" s="72">
        <v>2369</v>
      </c>
      <c r="E764" s="72">
        <v>2369</v>
      </c>
      <c r="F764" s="72" t="s">
        <v>115</v>
      </c>
      <c r="G764" s="72">
        <v>2020</v>
      </c>
      <c r="H764" s="72">
        <v>0</v>
      </c>
      <c r="I764" s="72">
        <v>1</v>
      </c>
      <c r="J764" s="72">
        <v>191465606</v>
      </c>
      <c r="K764" s="72">
        <v>471.3</v>
      </c>
      <c r="L764" s="72">
        <v>3174677</v>
      </c>
      <c r="M764" s="72">
        <v>113495</v>
      </c>
      <c r="N764" s="72">
        <v>3.5749999999999997E-2</v>
      </c>
      <c r="O764" s="72">
        <v>0.59277000000000002</v>
      </c>
    </row>
    <row r="765" spans="1:15" x14ac:dyDescent="0.2">
      <c r="A765" t="str">
        <f t="shared" si="11"/>
        <v>2020_2682</v>
      </c>
      <c r="C765" s="71">
        <v>763</v>
      </c>
      <c r="D765" s="72">
        <v>2682</v>
      </c>
      <c r="E765" s="72">
        <v>2682</v>
      </c>
      <c r="F765" s="72" t="s">
        <v>4</v>
      </c>
      <c r="G765" s="72">
        <v>2020</v>
      </c>
      <c r="H765" s="72">
        <v>0</v>
      </c>
      <c r="I765" s="72">
        <v>1</v>
      </c>
      <c r="J765" s="72">
        <v>171858279</v>
      </c>
      <c r="K765" s="72">
        <v>275.60000000000002</v>
      </c>
      <c r="L765" s="72">
        <v>1856442</v>
      </c>
      <c r="M765" s="72">
        <v>92822</v>
      </c>
      <c r="N765" s="72">
        <v>0.05</v>
      </c>
      <c r="O765" s="72">
        <v>0.54010999999999998</v>
      </c>
    </row>
    <row r="766" spans="1:15" x14ac:dyDescent="0.2">
      <c r="A766" t="str">
        <f t="shared" si="11"/>
        <v>2020_2376</v>
      </c>
      <c r="C766" s="71">
        <v>764</v>
      </c>
      <c r="D766" s="72">
        <v>2376</v>
      </c>
      <c r="E766" s="72">
        <v>2376</v>
      </c>
      <c r="F766" s="72" t="s">
        <v>116</v>
      </c>
      <c r="G766" s="72">
        <v>2020</v>
      </c>
      <c r="H766" s="72">
        <v>0</v>
      </c>
      <c r="I766" s="72">
        <v>1</v>
      </c>
      <c r="J766" s="72">
        <v>256007105</v>
      </c>
      <c r="K766" s="72">
        <v>459</v>
      </c>
      <c r="L766" s="72">
        <v>3103758</v>
      </c>
      <c r="M766" s="72">
        <v>77594</v>
      </c>
      <c r="N766" s="72">
        <v>2.5000000000000001E-2</v>
      </c>
      <c r="O766" s="72">
        <v>0.30309000000000003</v>
      </c>
    </row>
    <row r="767" spans="1:15" x14ac:dyDescent="0.2">
      <c r="A767" t="str">
        <f t="shared" si="11"/>
        <v>2020_2403</v>
      </c>
      <c r="C767" s="71">
        <v>765</v>
      </c>
      <c r="D767" s="72">
        <v>2403</v>
      </c>
      <c r="E767" s="72">
        <v>2403</v>
      </c>
      <c r="F767" s="72" t="s">
        <v>808</v>
      </c>
      <c r="G767" s="72">
        <v>2020</v>
      </c>
      <c r="H767" s="72">
        <v>0</v>
      </c>
      <c r="I767" s="72">
        <v>1</v>
      </c>
      <c r="J767" s="72">
        <v>551284844</v>
      </c>
      <c r="K767" s="72">
        <v>899.6</v>
      </c>
      <c r="L767" s="72">
        <v>6079497</v>
      </c>
      <c r="M767" s="72">
        <v>303975</v>
      </c>
      <c r="N767" s="72">
        <v>0.05</v>
      </c>
      <c r="O767" s="72">
        <v>0.55139000000000005</v>
      </c>
    </row>
    <row r="768" spans="1:15" x14ac:dyDescent="0.2">
      <c r="A768" t="str">
        <f t="shared" si="11"/>
        <v>2020_2457</v>
      </c>
      <c r="C768" s="71">
        <v>766</v>
      </c>
      <c r="D768" s="72">
        <v>2457</v>
      </c>
      <c r="E768" s="72">
        <v>2457</v>
      </c>
      <c r="F768" s="72" t="s">
        <v>118</v>
      </c>
      <c r="G768" s="72">
        <v>2020</v>
      </c>
      <c r="H768" s="72">
        <v>0</v>
      </c>
      <c r="I768" s="72">
        <v>1</v>
      </c>
      <c r="J768" s="72">
        <v>239110970</v>
      </c>
      <c r="K768" s="72">
        <v>432.1</v>
      </c>
      <c r="L768" s="72">
        <v>2910626</v>
      </c>
      <c r="M768" s="72">
        <v>145531</v>
      </c>
      <c r="N768" s="72">
        <v>0.05</v>
      </c>
      <c r="O768" s="72">
        <v>0.60863</v>
      </c>
    </row>
    <row r="769" spans="1:15" x14ac:dyDescent="0.2">
      <c r="A769" t="str">
        <f t="shared" si="11"/>
        <v>2020_2466</v>
      </c>
      <c r="C769" s="71">
        <v>767</v>
      </c>
      <c r="D769" s="72">
        <v>2466</v>
      </c>
      <c r="E769" s="72">
        <v>2466</v>
      </c>
      <c r="F769" s="72" t="s">
        <v>119</v>
      </c>
      <c r="G769" s="72">
        <v>2020</v>
      </c>
      <c r="H769" s="72">
        <v>0</v>
      </c>
      <c r="I769" s="72">
        <v>1</v>
      </c>
      <c r="J769" s="72">
        <v>574640288</v>
      </c>
      <c r="K769" s="72">
        <v>1532.3</v>
      </c>
      <c r="L769" s="72">
        <v>10321573</v>
      </c>
      <c r="M769" s="72">
        <v>309647</v>
      </c>
      <c r="N769" s="72">
        <v>0.03</v>
      </c>
      <c r="O769" s="72">
        <v>0.53885000000000005</v>
      </c>
    </row>
    <row r="770" spans="1:15" x14ac:dyDescent="0.2">
      <c r="A770" t="str">
        <f t="shared" si="11"/>
        <v>2020_2493</v>
      </c>
      <c r="C770" s="71">
        <v>768</v>
      </c>
      <c r="D770" s="72">
        <v>2493</v>
      </c>
      <c r="E770" s="72">
        <v>2493</v>
      </c>
      <c r="F770" s="72" t="s">
        <v>120</v>
      </c>
      <c r="G770" s="72">
        <v>2020</v>
      </c>
      <c r="H770" s="72">
        <v>0</v>
      </c>
      <c r="I770" s="72">
        <v>1</v>
      </c>
      <c r="J770" s="72">
        <v>109904889</v>
      </c>
      <c r="K770" s="72">
        <v>161</v>
      </c>
      <c r="L770" s="72">
        <v>1110578</v>
      </c>
      <c r="M770" s="72">
        <v>27764</v>
      </c>
      <c r="N770" s="72">
        <v>2.5000000000000001E-2</v>
      </c>
      <c r="O770" s="72">
        <v>0.25262000000000001</v>
      </c>
    </row>
    <row r="771" spans="1:15" x14ac:dyDescent="0.2">
      <c r="A771" t="str">
        <f t="shared" si="11"/>
        <v>2020_2502</v>
      </c>
      <c r="C771" s="71">
        <v>769</v>
      </c>
      <c r="D771" s="72">
        <v>2502</v>
      </c>
      <c r="E771" s="72">
        <v>2502</v>
      </c>
      <c r="F771" s="72" t="s">
        <v>121</v>
      </c>
      <c r="G771" s="72">
        <v>2020</v>
      </c>
      <c r="H771" s="72">
        <v>0</v>
      </c>
      <c r="I771" s="72">
        <v>1</v>
      </c>
      <c r="J771" s="72">
        <v>310834988</v>
      </c>
      <c r="K771" s="72">
        <v>590.4</v>
      </c>
      <c r="L771" s="72">
        <v>4033022</v>
      </c>
      <c r="M771" s="72">
        <v>90992</v>
      </c>
      <c r="N771" s="72">
        <v>2.2561999999999999E-2</v>
      </c>
      <c r="O771" s="72">
        <v>0.29272999999999999</v>
      </c>
    </row>
    <row r="772" spans="1:15" x14ac:dyDescent="0.2">
      <c r="A772" t="str">
        <f t="shared" ref="A772:A835" si="12">CONCATENATE(G772,"_",D772)</f>
        <v>2020_2511</v>
      </c>
      <c r="C772" s="71">
        <v>770</v>
      </c>
      <c r="D772" s="72">
        <v>2511</v>
      </c>
      <c r="E772" s="72">
        <v>2511</v>
      </c>
      <c r="F772" s="72" t="s">
        <v>122</v>
      </c>
      <c r="G772" s="72">
        <v>2020</v>
      </c>
      <c r="H772" s="72">
        <v>0</v>
      </c>
      <c r="I772" s="72">
        <v>1</v>
      </c>
      <c r="J772" s="72">
        <v>594056428</v>
      </c>
      <c r="K772" s="72">
        <v>2007.5</v>
      </c>
      <c r="L772" s="72">
        <v>13522520</v>
      </c>
      <c r="M772" s="72">
        <v>561873</v>
      </c>
      <c r="N772" s="72">
        <v>4.1550999999999998E-2</v>
      </c>
      <c r="O772" s="72">
        <v>0.94581999999999999</v>
      </c>
    </row>
    <row r="773" spans="1:15" x14ac:dyDescent="0.2">
      <c r="A773" t="str">
        <f t="shared" si="12"/>
        <v>2020_2520</v>
      </c>
      <c r="C773" s="71">
        <v>771</v>
      </c>
      <c r="D773" s="72">
        <v>2520</v>
      </c>
      <c r="E773" s="72">
        <v>2520</v>
      </c>
      <c r="F773" s="72" t="s">
        <v>123</v>
      </c>
      <c r="G773" s="72">
        <v>2020</v>
      </c>
      <c r="H773" s="72">
        <v>0</v>
      </c>
      <c r="I773" s="72">
        <v>1</v>
      </c>
      <c r="J773" s="72">
        <v>155709844</v>
      </c>
      <c r="K773" s="72">
        <v>275</v>
      </c>
      <c r="L773" s="72">
        <v>1852400</v>
      </c>
      <c r="M773" s="72">
        <v>51867</v>
      </c>
      <c r="N773" s="72">
        <v>2.8000000000000001E-2</v>
      </c>
      <c r="O773" s="72">
        <v>0.33310000000000001</v>
      </c>
    </row>
    <row r="774" spans="1:15" x14ac:dyDescent="0.2">
      <c r="A774" t="str">
        <f t="shared" si="12"/>
        <v>2020_2556</v>
      </c>
      <c r="C774" s="71">
        <v>772</v>
      </c>
      <c r="D774" s="72">
        <v>2556</v>
      </c>
      <c r="E774" s="72">
        <v>2556</v>
      </c>
      <c r="F774" s="72" t="s">
        <v>124</v>
      </c>
      <c r="G774" s="72">
        <v>2020</v>
      </c>
      <c r="H774" s="72">
        <v>0</v>
      </c>
      <c r="I774" s="72">
        <v>1</v>
      </c>
      <c r="J774" s="72">
        <v>267214397</v>
      </c>
      <c r="K774" s="72">
        <v>382</v>
      </c>
      <c r="L774" s="72">
        <v>2576972</v>
      </c>
      <c r="M774" s="72">
        <v>0</v>
      </c>
      <c r="N774" s="72">
        <v>0</v>
      </c>
      <c r="O774" s="72">
        <v>0</v>
      </c>
    </row>
    <row r="775" spans="1:15" x14ac:dyDescent="0.2">
      <c r="A775" t="str">
        <f t="shared" si="12"/>
        <v>2020_3195</v>
      </c>
      <c r="C775" s="71">
        <v>773</v>
      </c>
      <c r="D775" s="72">
        <v>3195</v>
      </c>
      <c r="E775" s="72">
        <v>3195</v>
      </c>
      <c r="F775" s="72" t="s">
        <v>681</v>
      </c>
      <c r="G775" s="72">
        <v>2020</v>
      </c>
      <c r="H775" s="72">
        <v>0</v>
      </c>
      <c r="I775" s="72">
        <v>1</v>
      </c>
      <c r="J775" s="72">
        <v>534447750</v>
      </c>
      <c r="K775" s="72">
        <v>1210.4000000000001</v>
      </c>
      <c r="L775" s="72">
        <v>8236772</v>
      </c>
      <c r="M775" s="72">
        <v>411839</v>
      </c>
      <c r="N775" s="72">
        <v>0.05</v>
      </c>
      <c r="O775" s="72">
        <v>0.77059</v>
      </c>
    </row>
    <row r="776" spans="1:15" x14ac:dyDescent="0.2">
      <c r="A776" t="str">
        <f t="shared" si="12"/>
        <v>2020_2709</v>
      </c>
      <c r="C776" s="71">
        <v>774</v>
      </c>
      <c r="D776" s="72">
        <v>2709</v>
      </c>
      <c r="E776" s="72">
        <v>2709</v>
      </c>
      <c r="F776" s="72" t="s">
        <v>126</v>
      </c>
      <c r="G776" s="72">
        <v>2020</v>
      </c>
      <c r="H776" s="72">
        <v>0</v>
      </c>
      <c r="I776" s="72">
        <v>1</v>
      </c>
      <c r="J776" s="72">
        <v>577253541</v>
      </c>
      <c r="K776" s="72">
        <v>1612.6</v>
      </c>
      <c r="L776" s="72">
        <v>10891500</v>
      </c>
      <c r="M776" s="72">
        <v>515899</v>
      </c>
      <c r="N776" s="72">
        <v>4.7366999999999999E-2</v>
      </c>
      <c r="O776" s="72">
        <v>0.89371</v>
      </c>
    </row>
    <row r="777" spans="1:15" x14ac:dyDescent="0.2">
      <c r="A777" t="str">
        <f t="shared" si="12"/>
        <v>2020_2718</v>
      </c>
      <c r="C777" s="71">
        <v>775</v>
      </c>
      <c r="D777" s="72">
        <v>2718</v>
      </c>
      <c r="E777" s="72">
        <v>2718</v>
      </c>
      <c r="F777" s="72" t="s">
        <v>127</v>
      </c>
      <c r="G777" s="72">
        <v>2020</v>
      </c>
      <c r="H777" s="72">
        <v>0</v>
      </c>
      <c r="I777" s="72">
        <v>1</v>
      </c>
      <c r="J777" s="72">
        <v>274052057</v>
      </c>
      <c r="K777" s="72">
        <v>475.8</v>
      </c>
      <c r="L777" s="72">
        <v>3233537</v>
      </c>
      <c r="M777" s="72">
        <v>140936</v>
      </c>
      <c r="N777" s="72">
        <v>4.3586E-2</v>
      </c>
      <c r="O777" s="72">
        <v>0.51427</v>
      </c>
    </row>
    <row r="778" spans="1:15" x14ac:dyDescent="0.2">
      <c r="A778" t="str">
        <f t="shared" si="12"/>
        <v>2020_2727</v>
      </c>
      <c r="C778" s="71">
        <v>776</v>
      </c>
      <c r="D778" s="72">
        <v>2727</v>
      </c>
      <c r="E778" s="72">
        <v>2727</v>
      </c>
      <c r="F778" s="72" t="s">
        <v>128</v>
      </c>
      <c r="G778" s="72">
        <v>2020</v>
      </c>
      <c r="H778" s="72">
        <v>0</v>
      </c>
      <c r="I778" s="72">
        <v>1</v>
      </c>
      <c r="J778" s="72">
        <v>225035693</v>
      </c>
      <c r="K778" s="72">
        <v>653.1</v>
      </c>
      <c r="L778" s="72">
        <v>4399282</v>
      </c>
      <c r="M778" s="72">
        <v>184770</v>
      </c>
      <c r="N778" s="72">
        <v>4.2000000000000003E-2</v>
      </c>
      <c r="O778" s="72">
        <v>0.82106999999999997</v>
      </c>
    </row>
    <row r="779" spans="1:15" x14ac:dyDescent="0.2">
      <c r="A779" t="str">
        <f t="shared" si="12"/>
        <v>2020_2754</v>
      </c>
      <c r="C779" s="71">
        <v>777</v>
      </c>
      <c r="D779" s="72">
        <v>2754</v>
      </c>
      <c r="E779" s="72">
        <v>2754</v>
      </c>
      <c r="F779" s="72" t="s">
        <v>129</v>
      </c>
      <c r="G779" s="72">
        <v>2020</v>
      </c>
      <c r="H779" s="72">
        <v>0</v>
      </c>
      <c r="I779" s="72">
        <v>1</v>
      </c>
      <c r="J779" s="72">
        <v>180750246</v>
      </c>
      <c r="K779" s="72">
        <v>431.8</v>
      </c>
      <c r="L779" s="72">
        <v>2916809</v>
      </c>
      <c r="M779" s="72">
        <v>41599</v>
      </c>
      <c r="N779" s="72">
        <v>1.4262E-2</v>
      </c>
      <c r="O779" s="72">
        <v>0.23014999999999999</v>
      </c>
    </row>
    <row r="780" spans="1:15" x14ac:dyDescent="0.2">
      <c r="A780" t="str">
        <f t="shared" si="12"/>
        <v>2020_2766</v>
      </c>
      <c r="C780" s="71">
        <v>778</v>
      </c>
      <c r="D780" s="72">
        <v>2766</v>
      </c>
      <c r="E780" s="72">
        <v>2766</v>
      </c>
      <c r="F780" s="72" t="s">
        <v>638</v>
      </c>
      <c r="G780" s="72">
        <v>2020</v>
      </c>
      <c r="H780" s="72">
        <v>0</v>
      </c>
      <c r="I780" s="72">
        <v>1</v>
      </c>
      <c r="J780" s="72">
        <v>171662122</v>
      </c>
      <c r="K780" s="72">
        <v>351.8</v>
      </c>
      <c r="L780" s="72">
        <v>2403146</v>
      </c>
      <c r="M780" s="72">
        <v>20040</v>
      </c>
      <c r="N780" s="72">
        <v>8.3389999999999992E-3</v>
      </c>
      <c r="O780" s="72">
        <v>0.11674</v>
      </c>
    </row>
    <row r="781" spans="1:15" x14ac:dyDescent="0.2">
      <c r="A781" t="str">
        <f t="shared" si="12"/>
        <v>2020_2772</v>
      </c>
      <c r="C781" s="71">
        <v>779</v>
      </c>
      <c r="D781" s="72">
        <v>2772</v>
      </c>
      <c r="E781" s="72">
        <v>2772</v>
      </c>
      <c r="F781" s="72" t="s">
        <v>131</v>
      </c>
      <c r="G781" s="72">
        <v>2020</v>
      </c>
      <c r="H781" s="72">
        <v>0</v>
      </c>
      <c r="I781" s="72">
        <v>1</v>
      </c>
      <c r="J781" s="72">
        <v>149659542</v>
      </c>
      <c r="K781" s="72">
        <v>227</v>
      </c>
      <c r="L781" s="72">
        <v>1559944</v>
      </c>
      <c r="M781" s="72">
        <v>0</v>
      </c>
      <c r="N781" s="72">
        <v>0</v>
      </c>
      <c r="O781" s="72">
        <v>0</v>
      </c>
    </row>
    <row r="782" spans="1:15" x14ac:dyDescent="0.2">
      <c r="A782" t="str">
        <f t="shared" si="12"/>
        <v>2020_2781</v>
      </c>
      <c r="C782" s="71">
        <v>780</v>
      </c>
      <c r="D782" s="72">
        <v>2781</v>
      </c>
      <c r="E782" s="72">
        <v>2781</v>
      </c>
      <c r="F782" s="72" t="s">
        <v>132</v>
      </c>
      <c r="G782" s="72">
        <v>2020</v>
      </c>
      <c r="H782" s="72">
        <v>0</v>
      </c>
      <c r="I782" s="72">
        <v>1</v>
      </c>
      <c r="J782" s="72">
        <v>368771642</v>
      </c>
      <c r="K782" s="72">
        <v>1190.9000000000001</v>
      </c>
      <c r="L782" s="72">
        <v>8021902</v>
      </c>
      <c r="M782" s="72">
        <v>240657</v>
      </c>
      <c r="N782" s="72">
        <v>0.03</v>
      </c>
      <c r="O782" s="72">
        <v>0.65259</v>
      </c>
    </row>
    <row r="783" spans="1:15" x14ac:dyDescent="0.2">
      <c r="A783" t="str">
        <f t="shared" si="12"/>
        <v>2020_2826</v>
      </c>
      <c r="C783" s="71">
        <v>781</v>
      </c>
      <c r="D783" s="72">
        <v>2826</v>
      </c>
      <c r="E783" s="72">
        <v>2826</v>
      </c>
      <c r="F783" s="72" t="s">
        <v>133</v>
      </c>
      <c r="G783" s="72">
        <v>2020</v>
      </c>
      <c r="H783" s="72">
        <v>0</v>
      </c>
      <c r="I783" s="72">
        <v>1</v>
      </c>
      <c r="J783" s="72">
        <v>529008573</v>
      </c>
      <c r="K783" s="72">
        <v>1419.9</v>
      </c>
      <c r="L783" s="72">
        <v>9614143</v>
      </c>
      <c r="M783" s="72">
        <v>480707</v>
      </c>
      <c r="N783" s="72">
        <v>0.05</v>
      </c>
      <c r="O783" s="72">
        <v>0.90869</v>
      </c>
    </row>
    <row r="784" spans="1:15" x14ac:dyDescent="0.2">
      <c r="A784" t="str">
        <f t="shared" si="12"/>
        <v>2020_2846</v>
      </c>
      <c r="C784" s="71">
        <v>782</v>
      </c>
      <c r="D784" s="72">
        <v>2846</v>
      </c>
      <c r="E784" s="72">
        <v>2846</v>
      </c>
      <c r="F784" s="72" t="s">
        <v>135</v>
      </c>
      <c r="G784" s="72">
        <v>2020</v>
      </c>
      <c r="H784" s="72">
        <v>0</v>
      </c>
      <c r="I784" s="72">
        <v>1</v>
      </c>
      <c r="J784" s="72">
        <v>262579810</v>
      </c>
      <c r="K784" s="72">
        <v>298.39999999999998</v>
      </c>
      <c r="L784" s="72">
        <v>2029717</v>
      </c>
      <c r="M784" s="72">
        <v>52000</v>
      </c>
      <c r="N784" s="72">
        <v>2.5618999999999999E-2</v>
      </c>
      <c r="O784" s="72">
        <v>0.19803999999999999</v>
      </c>
    </row>
    <row r="785" spans="1:15" x14ac:dyDescent="0.2">
      <c r="A785" t="str">
        <f t="shared" si="12"/>
        <v>2020_2862</v>
      </c>
      <c r="C785" s="71">
        <v>783</v>
      </c>
      <c r="D785" s="72">
        <v>2862</v>
      </c>
      <c r="E785" s="72">
        <v>2862</v>
      </c>
      <c r="F785" s="72" t="s">
        <v>136</v>
      </c>
      <c r="G785" s="72">
        <v>2020</v>
      </c>
      <c r="H785" s="72">
        <v>0</v>
      </c>
      <c r="I785" s="72">
        <v>1</v>
      </c>
      <c r="J785" s="72">
        <v>390648516</v>
      </c>
      <c r="K785" s="72">
        <v>625.29999999999995</v>
      </c>
      <c r="L785" s="72">
        <v>4238283</v>
      </c>
      <c r="M785" s="72">
        <v>192839</v>
      </c>
      <c r="N785" s="72">
        <v>4.5498999999999998E-2</v>
      </c>
      <c r="O785" s="72">
        <v>0.49364000000000002</v>
      </c>
    </row>
    <row r="786" spans="1:15" x14ac:dyDescent="0.2">
      <c r="A786" t="str">
        <f t="shared" si="12"/>
        <v>2020_2977</v>
      </c>
      <c r="C786" s="71">
        <v>784</v>
      </c>
      <c r="D786" s="72">
        <v>2977</v>
      </c>
      <c r="E786" s="72">
        <v>2977</v>
      </c>
      <c r="F786" s="72" t="s">
        <v>137</v>
      </c>
      <c r="G786" s="72">
        <v>2020</v>
      </c>
      <c r="H786" s="72">
        <v>0</v>
      </c>
      <c r="I786" s="72">
        <v>1</v>
      </c>
      <c r="J786" s="72">
        <v>321273289</v>
      </c>
      <c r="K786" s="72">
        <v>631.79999999999995</v>
      </c>
      <c r="L786" s="72">
        <v>4255805</v>
      </c>
      <c r="M786" s="72">
        <v>148953</v>
      </c>
      <c r="N786" s="72">
        <v>3.5000000000000003E-2</v>
      </c>
      <c r="O786" s="72">
        <v>0.46362999999999999</v>
      </c>
    </row>
    <row r="787" spans="1:15" x14ac:dyDescent="0.2">
      <c r="A787" t="str">
        <f t="shared" si="12"/>
        <v>2020_2988</v>
      </c>
      <c r="C787" s="71">
        <v>785</v>
      </c>
      <c r="D787" s="72">
        <v>2988</v>
      </c>
      <c r="E787" s="72">
        <v>2988</v>
      </c>
      <c r="F787" s="72" t="s">
        <v>138</v>
      </c>
      <c r="G787" s="72">
        <v>2020</v>
      </c>
      <c r="H787" s="72">
        <v>0</v>
      </c>
      <c r="I787" s="72">
        <v>1</v>
      </c>
      <c r="J787" s="72">
        <v>218264964</v>
      </c>
      <c r="K787" s="72">
        <v>521.1</v>
      </c>
      <c r="L787" s="72">
        <v>3510130</v>
      </c>
      <c r="M787" s="72">
        <v>171996</v>
      </c>
      <c r="N787" s="72">
        <v>4.9000000000000002E-2</v>
      </c>
      <c r="O787" s="72">
        <v>0.78800999999999999</v>
      </c>
    </row>
    <row r="788" spans="1:15" x14ac:dyDescent="0.2">
      <c r="A788" t="str">
        <f t="shared" si="12"/>
        <v>2020_3029</v>
      </c>
      <c r="C788" s="71">
        <v>786</v>
      </c>
      <c r="D788" s="72">
        <v>3029</v>
      </c>
      <c r="E788" s="72">
        <v>3029</v>
      </c>
      <c r="F788" s="72" t="s">
        <v>139</v>
      </c>
      <c r="G788" s="72">
        <v>2020</v>
      </c>
      <c r="H788" s="72">
        <v>0</v>
      </c>
      <c r="I788" s="72">
        <v>1</v>
      </c>
      <c r="J788" s="72">
        <v>575209179</v>
      </c>
      <c r="K788" s="72">
        <v>1171.2</v>
      </c>
      <c r="L788" s="72">
        <v>8027405</v>
      </c>
      <c r="M788" s="72">
        <v>401370</v>
      </c>
      <c r="N788" s="72">
        <v>0.05</v>
      </c>
      <c r="O788" s="72">
        <v>0.69777999999999996</v>
      </c>
    </row>
    <row r="789" spans="1:15" x14ac:dyDescent="0.2">
      <c r="A789" t="str">
        <f t="shared" si="12"/>
        <v>2020_3033</v>
      </c>
      <c r="C789" s="71">
        <v>787</v>
      </c>
      <c r="D789" s="72">
        <v>3033</v>
      </c>
      <c r="E789" s="72">
        <v>3033</v>
      </c>
      <c r="F789" s="72" t="s">
        <v>140</v>
      </c>
      <c r="G789" s="72">
        <v>2020</v>
      </c>
      <c r="H789" s="72">
        <v>0</v>
      </c>
      <c r="I789" s="72">
        <v>1</v>
      </c>
      <c r="J789" s="72">
        <v>274718354</v>
      </c>
      <c r="K789" s="72">
        <v>438.4</v>
      </c>
      <c r="L789" s="72">
        <v>2999971</v>
      </c>
      <c r="M789" s="72">
        <v>149999</v>
      </c>
      <c r="N789" s="72">
        <v>0.05</v>
      </c>
      <c r="O789" s="72">
        <v>0.54601</v>
      </c>
    </row>
    <row r="790" spans="1:15" x14ac:dyDescent="0.2">
      <c r="A790" t="str">
        <f t="shared" si="12"/>
        <v>2020_3042</v>
      </c>
      <c r="C790" s="71">
        <v>788</v>
      </c>
      <c r="D790" s="72">
        <v>3042</v>
      </c>
      <c r="E790" s="72">
        <v>3042</v>
      </c>
      <c r="F790" s="72" t="s">
        <v>141</v>
      </c>
      <c r="G790" s="72">
        <v>2020</v>
      </c>
      <c r="H790" s="72">
        <v>0</v>
      </c>
      <c r="I790" s="72">
        <v>1</v>
      </c>
      <c r="J790" s="72">
        <v>202018150</v>
      </c>
      <c r="K790" s="72">
        <v>690.4</v>
      </c>
      <c r="L790" s="72">
        <v>4767902</v>
      </c>
      <c r="M790" s="72">
        <v>192566</v>
      </c>
      <c r="N790" s="72">
        <v>4.0388E-2</v>
      </c>
      <c r="O790" s="72">
        <v>0.95321</v>
      </c>
    </row>
    <row r="791" spans="1:15" x14ac:dyDescent="0.2">
      <c r="A791" t="str">
        <f t="shared" si="12"/>
        <v>2020_3060</v>
      </c>
      <c r="C791" s="71">
        <v>789</v>
      </c>
      <c r="D791" s="72">
        <v>3060</v>
      </c>
      <c r="E791" s="72">
        <v>3060</v>
      </c>
      <c r="F791" s="72" t="s">
        <v>142</v>
      </c>
      <c r="G791" s="72">
        <v>2020</v>
      </c>
      <c r="H791" s="72">
        <v>0</v>
      </c>
      <c r="I791" s="72">
        <v>1</v>
      </c>
      <c r="J791" s="72">
        <v>479797390</v>
      </c>
      <c r="K791" s="72">
        <v>1213.5999999999999</v>
      </c>
      <c r="L791" s="72">
        <v>8174810</v>
      </c>
      <c r="M791" s="72">
        <v>408740</v>
      </c>
      <c r="N791" s="72">
        <v>0.05</v>
      </c>
      <c r="O791" s="72">
        <v>0.85189999999999999</v>
      </c>
    </row>
    <row r="792" spans="1:15" x14ac:dyDescent="0.2">
      <c r="A792" t="str">
        <f t="shared" si="12"/>
        <v>2020_3168</v>
      </c>
      <c r="C792" s="71">
        <v>790</v>
      </c>
      <c r="D792" s="72">
        <v>3168</v>
      </c>
      <c r="E792" s="72">
        <v>3168</v>
      </c>
      <c r="F792" s="72" t="s">
        <v>149</v>
      </c>
      <c r="G792" s="72">
        <v>2020</v>
      </c>
      <c r="H792" s="72">
        <v>0</v>
      </c>
      <c r="I792" s="72">
        <v>1</v>
      </c>
      <c r="J792" s="72">
        <v>386513660</v>
      </c>
      <c r="K792" s="72">
        <v>683.2</v>
      </c>
      <c r="L792" s="72">
        <v>4667622</v>
      </c>
      <c r="M792" s="72">
        <v>233381</v>
      </c>
      <c r="N792" s="72">
        <v>0.05</v>
      </c>
      <c r="O792" s="72">
        <v>0.60380999999999996</v>
      </c>
    </row>
    <row r="793" spans="1:15" x14ac:dyDescent="0.2">
      <c r="A793" t="str">
        <f t="shared" si="12"/>
        <v>2020_3105</v>
      </c>
      <c r="C793" s="71">
        <v>791</v>
      </c>
      <c r="D793" s="72">
        <v>3105</v>
      </c>
      <c r="E793" s="72">
        <v>3105</v>
      </c>
      <c r="F793" s="72" t="s">
        <v>143</v>
      </c>
      <c r="G793" s="72">
        <v>2020</v>
      </c>
      <c r="H793" s="72">
        <v>0</v>
      </c>
      <c r="I793" s="72">
        <v>1</v>
      </c>
      <c r="J793" s="72">
        <v>450017851</v>
      </c>
      <c r="K793" s="72">
        <v>1437.5</v>
      </c>
      <c r="L793" s="72">
        <v>9683000</v>
      </c>
      <c r="M793" s="72">
        <v>422127</v>
      </c>
      <c r="N793" s="72">
        <v>4.3595000000000002E-2</v>
      </c>
      <c r="O793" s="72">
        <v>0.93801999999999996</v>
      </c>
    </row>
    <row r="794" spans="1:15" x14ac:dyDescent="0.2">
      <c r="A794" t="str">
        <f t="shared" si="12"/>
        <v>2020_3114</v>
      </c>
      <c r="C794" s="71">
        <v>792</v>
      </c>
      <c r="D794" s="72">
        <v>3114</v>
      </c>
      <c r="E794" s="72">
        <v>3114</v>
      </c>
      <c r="F794" s="72" t="s">
        <v>144</v>
      </c>
      <c r="G794" s="72">
        <v>2020</v>
      </c>
      <c r="H794" s="72">
        <v>0</v>
      </c>
      <c r="I794" s="72">
        <v>1</v>
      </c>
      <c r="J794" s="72">
        <v>878809134</v>
      </c>
      <c r="K794" s="72">
        <v>3496.6</v>
      </c>
      <c r="L794" s="72">
        <v>23553098</v>
      </c>
      <c r="M794" s="72">
        <v>1110021</v>
      </c>
      <c r="N794" s="72">
        <v>4.7128000000000003E-2</v>
      </c>
      <c r="O794" s="72">
        <v>1.2630999999999999</v>
      </c>
    </row>
    <row r="795" spans="1:15" x14ac:dyDescent="0.2">
      <c r="A795" t="str">
        <f t="shared" si="12"/>
        <v>2020_3119</v>
      </c>
      <c r="C795" s="71">
        <v>793</v>
      </c>
      <c r="D795" s="72">
        <v>3119</v>
      </c>
      <c r="E795" s="72">
        <v>3119</v>
      </c>
      <c r="F795" s="72" t="s">
        <v>145</v>
      </c>
      <c r="G795" s="72">
        <v>2020</v>
      </c>
      <c r="H795" s="72">
        <v>0</v>
      </c>
      <c r="I795" s="72">
        <v>1</v>
      </c>
      <c r="J795" s="72">
        <v>243372024</v>
      </c>
      <c r="K795" s="72">
        <v>860.8</v>
      </c>
      <c r="L795" s="72">
        <v>5798349</v>
      </c>
      <c r="M795" s="72">
        <v>214539</v>
      </c>
      <c r="N795" s="72">
        <v>3.6999999999999998E-2</v>
      </c>
      <c r="O795" s="72">
        <v>0.88153000000000004</v>
      </c>
    </row>
    <row r="796" spans="1:15" x14ac:dyDescent="0.2">
      <c r="A796" t="str">
        <f t="shared" si="12"/>
        <v>2020_3141</v>
      </c>
      <c r="C796" s="71">
        <v>794</v>
      </c>
      <c r="D796" s="72">
        <v>3141</v>
      </c>
      <c r="E796" s="72">
        <v>3141</v>
      </c>
      <c r="F796" s="72" t="s">
        <v>146</v>
      </c>
      <c r="G796" s="72">
        <v>2020</v>
      </c>
      <c r="H796" s="72">
        <v>0</v>
      </c>
      <c r="I796" s="72">
        <v>1</v>
      </c>
      <c r="J796" s="72">
        <v>6318955710</v>
      </c>
      <c r="K796" s="72">
        <v>14285</v>
      </c>
      <c r="L796" s="72">
        <v>96395180</v>
      </c>
      <c r="M796" s="72">
        <v>4461313</v>
      </c>
      <c r="N796" s="72">
        <v>4.6281000000000003E-2</v>
      </c>
      <c r="O796" s="72">
        <v>0.70601999999999998</v>
      </c>
    </row>
    <row r="797" spans="1:15" x14ac:dyDescent="0.2">
      <c r="A797" t="str">
        <f t="shared" si="12"/>
        <v>2020_3150</v>
      </c>
      <c r="C797" s="71">
        <v>795</v>
      </c>
      <c r="D797" s="72">
        <v>3150</v>
      </c>
      <c r="E797" s="72">
        <v>3150</v>
      </c>
      <c r="F797" s="72" t="s">
        <v>147</v>
      </c>
      <c r="G797" s="72">
        <v>2020</v>
      </c>
      <c r="H797" s="72">
        <v>0</v>
      </c>
      <c r="I797" s="72">
        <v>1</v>
      </c>
      <c r="J797" s="72">
        <v>363140192</v>
      </c>
      <c r="K797" s="72">
        <v>1052.7</v>
      </c>
      <c r="L797" s="72">
        <v>7090987</v>
      </c>
      <c r="M797" s="72">
        <v>354549</v>
      </c>
      <c r="N797" s="72">
        <v>0.05</v>
      </c>
      <c r="O797" s="72">
        <v>0.97633999999999999</v>
      </c>
    </row>
    <row r="798" spans="1:15" x14ac:dyDescent="0.2">
      <c r="A798" t="str">
        <f t="shared" si="12"/>
        <v>2020_3154</v>
      </c>
      <c r="C798" s="71">
        <v>796</v>
      </c>
      <c r="D798" s="72">
        <v>3154</v>
      </c>
      <c r="E798" s="72">
        <v>3154</v>
      </c>
      <c r="F798" s="72" t="s">
        <v>148</v>
      </c>
      <c r="G798" s="72">
        <v>2020</v>
      </c>
      <c r="H798" s="72">
        <v>0</v>
      </c>
      <c r="I798" s="72">
        <v>1</v>
      </c>
      <c r="J798" s="72">
        <v>166370259</v>
      </c>
      <c r="K798" s="72">
        <v>550.1</v>
      </c>
      <c r="L798" s="72">
        <v>3705474</v>
      </c>
      <c r="M798" s="72">
        <v>90755</v>
      </c>
      <c r="N798" s="72">
        <v>2.4492E-2</v>
      </c>
      <c r="O798" s="72">
        <v>0.54549999999999998</v>
      </c>
    </row>
    <row r="799" spans="1:15" x14ac:dyDescent="0.2">
      <c r="A799" t="str">
        <f t="shared" si="12"/>
        <v>2020_3186</v>
      </c>
      <c r="C799" s="71">
        <v>797</v>
      </c>
      <c r="D799" s="72">
        <v>3186</v>
      </c>
      <c r="E799" s="72">
        <v>3186</v>
      </c>
      <c r="F799" s="72" t="s">
        <v>752</v>
      </c>
      <c r="G799" s="72">
        <v>2020</v>
      </c>
      <c r="H799" s="72">
        <v>0</v>
      </c>
      <c r="I799" s="72">
        <v>1</v>
      </c>
      <c r="J799" s="72">
        <v>152315138</v>
      </c>
      <c r="K799" s="72">
        <v>432.1</v>
      </c>
      <c r="L799" s="72">
        <v>2940873</v>
      </c>
      <c r="M799" s="72">
        <v>66590</v>
      </c>
      <c r="N799" s="72">
        <v>2.2643E-2</v>
      </c>
      <c r="O799" s="72">
        <v>0.43719000000000002</v>
      </c>
    </row>
    <row r="800" spans="1:15" x14ac:dyDescent="0.2">
      <c r="A800" t="str">
        <f t="shared" si="12"/>
        <v>2020_3204</v>
      </c>
      <c r="C800" s="71">
        <v>798</v>
      </c>
      <c r="D800" s="72">
        <v>3204</v>
      </c>
      <c r="E800" s="72">
        <v>3204</v>
      </c>
      <c r="F800" s="72" t="s">
        <v>150</v>
      </c>
      <c r="G800" s="72">
        <v>2020</v>
      </c>
      <c r="H800" s="72">
        <v>0</v>
      </c>
      <c r="I800" s="72">
        <v>1</v>
      </c>
      <c r="J800" s="72">
        <v>300363221</v>
      </c>
      <c r="K800" s="72">
        <v>919.2</v>
      </c>
      <c r="L800" s="72">
        <v>6191731</v>
      </c>
      <c r="M800" s="72">
        <v>154793</v>
      </c>
      <c r="N800" s="72">
        <v>2.5000000000000001E-2</v>
      </c>
      <c r="O800" s="72">
        <v>0.51534999999999997</v>
      </c>
    </row>
    <row r="801" spans="1:15" x14ac:dyDescent="0.2">
      <c r="A801" t="str">
        <f t="shared" si="12"/>
        <v>2020_3231</v>
      </c>
      <c r="C801" s="71">
        <v>799</v>
      </c>
      <c r="D801" s="72">
        <v>3231</v>
      </c>
      <c r="E801" s="72">
        <v>3231</v>
      </c>
      <c r="F801" s="72" t="s">
        <v>151</v>
      </c>
      <c r="G801" s="72">
        <v>2020</v>
      </c>
      <c r="H801" s="72">
        <v>0</v>
      </c>
      <c r="I801" s="72">
        <v>1</v>
      </c>
      <c r="J801" s="72">
        <v>2282945325</v>
      </c>
      <c r="K801" s="72">
        <v>7057.6</v>
      </c>
      <c r="L801" s="72">
        <v>47539994</v>
      </c>
      <c r="M801" s="72">
        <v>1427536</v>
      </c>
      <c r="N801" s="72">
        <v>3.0027999999999999E-2</v>
      </c>
      <c r="O801" s="72">
        <v>0.62529999999999997</v>
      </c>
    </row>
    <row r="802" spans="1:15" x14ac:dyDescent="0.2">
      <c r="A802" t="str">
        <f t="shared" si="12"/>
        <v>2020_3312</v>
      </c>
      <c r="C802" s="71">
        <v>800</v>
      </c>
      <c r="D802" s="72">
        <v>3312</v>
      </c>
      <c r="E802" s="72">
        <v>3312</v>
      </c>
      <c r="F802" s="72" t="s">
        <v>152</v>
      </c>
      <c r="G802" s="72">
        <v>2020</v>
      </c>
      <c r="H802" s="72">
        <v>0</v>
      </c>
      <c r="I802" s="72">
        <v>1</v>
      </c>
      <c r="J802" s="72">
        <v>397845801</v>
      </c>
      <c r="K802" s="72">
        <v>1875</v>
      </c>
      <c r="L802" s="72">
        <v>12630000</v>
      </c>
      <c r="M802" s="72">
        <v>631497</v>
      </c>
      <c r="N802" s="72">
        <v>0.05</v>
      </c>
      <c r="O802" s="72">
        <v>1.5872900000000001</v>
      </c>
    </row>
    <row r="803" spans="1:15" x14ac:dyDescent="0.2">
      <c r="A803" t="str">
        <f t="shared" si="12"/>
        <v>2020_3330</v>
      </c>
      <c r="C803" s="71">
        <v>801</v>
      </c>
      <c r="D803" s="72">
        <v>3330</v>
      </c>
      <c r="E803" s="72">
        <v>3330</v>
      </c>
      <c r="F803" s="72" t="s">
        <v>153</v>
      </c>
      <c r="G803" s="72">
        <v>2020</v>
      </c>
      <c r="H803" s="72">
        <v>0</v>
      </c>
      <c r="I803" s="72">
        <v>1</v>
      </c>
      <c r="J803" s="72">
        <v>185934117</v>
      </c>
      <c r="K803" s="72">
        <v>332.6</v>
      </c>
      <c r="L803" s="72">
        <v>2253365</v>
      </c>
      <c r="M803" s="72">
        <v>63094</v>
      </c>
      <c r="N803" s="72">
        <v>2.8000000000000001E-2</v>
      </c>
      <c r="O803" s="72">
        <v>0.33933999999999997</v>
      </c>
    </row>
    <row r="804" spans="1:15" x14ac:dyDescent="0.2">
      <c r="A804" t="str">
        <f t="shared" si="12"/>
        <v>2020_3348</v>
      </c>
      <c r="C804" s="71">
        <v>802</v>
      </c>
      <c r="D804" s="72">
        <v>3348</v>
      </c>
      <c r="E804" s="72">
        <v>3348</v>
      </c>
      <c r="F804" s="72" t="s">
        <v>154</v>
      </c>
      <c r="G804" s="72">
        <v>2020</v>
      </c>
      <c r="H804" s="72">
        <v>0</v>
      </c>
      <c r="I804" s="72">
        <v>1</v>
      </c>
      <c r="J804" s="72">
        <v>200513217</v>
      </c>
      <c r="K804" s="72">
        <v>440.3</v>
      </c>
      <c r="L804" s="72">
        <v>3009010</v>
      </c>
      <c r="M804" s="72">
        <v>93279</v>
      </c>
      <c r="N804" s="72">
        <v>3.1E-2</v>
      </c>
      <c r="O804" s="72">
        <v>0.4652</v>
      </c>
    </row>
    <row r="805" spans="1:15" x14ac:dyDescent="0.2">
      <c r="A805" t="str">
        <f t="shared" si="12"/>
        <v>2020_3375</v>
      </c>
      <c r="C805" s="71">
        <v>803</v>
      </c>
      <c r="D805" s="72">
        <v>3375</v>
      </c>
      <c r="E805" s="72">
        <v>3375</v>
      </c>
      <c r="F805" s="72" t="s">
        <v>155</v>
      </c>
      <c r="G805" s="72">
        <v>2020</v>
      </c>
      <c r="H805" s="72">
        <v>0</v>
      </c>
      <c r="I805" s="72">
        <v>1</v>
      </c>
      <c r="J805" s="72">
        <v>421463794</v>
      </c>
      <c r="K805" s="72">
        <v>1757.7</v>
      </c>
      <c r="L805" s="72">
        <v>11839867</v>
      </c>
      <c r="M805" s="72">
        <v>378876</v>
      </c>
      <c r="N805" s="72">
        <v>3.2000000000000001E-2</v>
      </c>
      <c r="O805" s="72">
        <v>0.89895000000000003</v>
      </c>
    </row>
    <row r="806" spans="1:15" x14ac:dyDescent="0.2">
      <c r="A806" t="str">
        <f t="shared" si="12"/>
        <v>2020_3420</v>
      </c>
      <c r="C806" s="71">
        <v>804</v>
      </c>
      <c r="D806" s="72">
        <v>3420</v>
      </c>
      <c r="E806" s="72">
        <v>3420</v>
      </c>
      <c r="F806" s="72" t="s">
        <v>156</v>
      </c>
      <c r="G806" s="72">
        <v>2020</v>
      </c>
      <c r="H806" s="72">
        <v>0</v>
      </c>
      <c r="I806" s="72">
        <v>1</v>
      </c>
      <c r="J806" s="72">
        <v>274401022</v>
      </c>
      <c r="K806" s="72">
        <v>595.70000000000005</v>
      </c>
      <c r="L806" s="72">
        <v>4012635</v>
      </c>
      <c r="M806" s="72">
        <v>90457</v>
      </c>
      <c r="N806" s="72">
        <v>2.2543000000000001E-2</v>
      </c>
      <c r="O806" s="72">
        <v>0.32965</v>
      </c>
    </row>
    <row r="807" spans="1:15" x14ac:dyDescent="0.2">
      <c r="A807" t="str">
        <f t="shared" si="12"/>
        <v>2020_3465</v>
      </c>
      <c r="C807" s="71">
        <v>805</v>
      </c>
      <c r="D807" s="72">
        <v>3465</v>
      </c>
      <c r="E807" s="72">
        <v>3465</v>
      </c>
      <c r="F807" s="72" t="s">
        <v>157</v>
      </c>
      <c r="G807" s="72">
        <v>2020</v>
      </c>
      <c r="H807" s="72">
        <v>0</v>
      </c>
      <c r="I807" s="72">
        <v>1</v>
      </c>
      <c r="J807" s="72">
        <v>87829782</v>
      </c>
      <c r="K807" s="72">
        <v>314.2</v>
      </c>
      <c r="L807" s="72">
        <v>2116451</v>
      </c>
      <c r="M807" s="72">
        <v>22239</v>
      </c>
      <c r="N807" s="72">
        <v>1.0508E-2</v>
      </c>
      <c r="O807" s="72">
        <v>0.25320999999999999</v>
      </c>
    </row>
    <row r="808" spans="1:15" x14ac:dyDescent="0.2">
      <c r="A808" t="str">
        <f t="shared" si="12"/>
        <v>2020_3537</v>
      </c>
      <c r="C808" s="71">
        <v>806</v>
      </c>
      <c r="D808" s="72">
        <v>3537</v>
      </c>
      <c r="E808" s="72">
        <v>3537</v>
      </c>
      <c r="F808" s="72" t="s">
        <v>158</v>
      </c>
      <c r="G808" s="72">
        <v>2020</v>
      </c>
      <c r="H808" s="72">
        <v>0</v>
      </c>
      <c r="I808" s="72">
        <v>1</v>
      </c>
      <c r="J808" s="72">
        <v>175743128</v>
      </c>
      <c r="K808" s="72">
        <v>255</v>
      </c>
      <c r="L808" s="72">
        <v>1717680</v>
      </c>
      <c r="M808" s="72">
        <v>3853</v>
      </c>
      <c r="N808" s="72">
        <v>2.2430000000000002E-3</v>
      </c>
      <c r="O808" s="72">
        <v>2.1919999999999999E-2</v>
      </c>
    </row>
    <row r="809" spans="1:15" x14ac:dyDescent="0.2">
      <c r="A809" t="str">
        <f t="shared" si="12"/>
        <v>2020_3555</v>
      </c>
      <c r="C809" s="71">
        <v>807</v>
      </c>
      <c r="D809" s="72">
        <v>3555</v>
      </c>
      <c r="E809" s="72">
        <v>3555</v>
      </c>
      <c r="F809" s="72" t="s">
        <v>159</v>
      </c>
      <c r="G809" s="72">
        <v>2020</v>
      </c>
      <c r="H809" s="72">
        <v>0</v>
      </c>
      <c r="I809" s="72">
        <v>1</v>
      </c>
      <c r="J809" s="72">
        <v>234405986</v>
      </c>
      <c r="K809" s="72">
        <v>615.29999999999995</v>
      </c>
      <c r="L809" s="72">
        <v>4144661</v>
      </c>
      <c r="M809" s="72">
        <v>52402</v>
      </c>
      <c r="N809" s="72">
        <v>1.2643E-2</v>
      </c>
      <c r="O809" s="72">
        <v>0.22355</v>
      </c>
    </row>
    <row r="810" spans="1:15" x14ac:dyDescent="0.2">
      <c r="A810" t="str">
        <f t="shared" si="12"/>
        <v>2020_3600</v>
      </c>
      <c r="C810" s="71">
        <v>808</v>
      </c>
      <c r="D810" s="72">
        <v>3600</v>
      </c>
      <c r="E810" s="72">
        <v>3600</v>
      </c>
      <c r="F810" s="72" t="s">
        <v>161</v>
      </c>
      <c r="G810" s="72">
        <v>2020</v>
      </c>
      <c r="H810" s="72">
        <v>0</v>
      </c>
      <c r="I810" s="72">
        <v>1</v>
      </c>
      <c r="J810" s="72">
        <v>883932156</v>
      </c>
      <c r="K810" s="72">
        <v>2254.4</v>
      </c>
      <c r="L810" s="72">
        <v>15185638</v>
      </c>
      <c r="M810" s="72">
        <v>362697</v>
      </c>
      <c r="N810" s="72">
        <v>2.3883999999999999E-2</v>
      </c>
      <c r="O810" s="72">
        <v>0.41032000000000002</v>
      </c>
    </row>
    <row r="811" spans="1:15" x14ac:dyDescent="0.2">
      <c r="A811" t="str">
        <f t="shared" si="12"/>
        <v>2020_3609</v>
      </c>
      <c r="C811" s="71">
        <v>809</v>
      </c>
      <c r="D811" s="72">
        <v>3609</v>
      </c>
      <c r="E811" s="72">
        <v>3609</v>
      </c>
      <c r="F811" s="72" t="s">
        <v>162</v>
      </c>
      <c r="G811" s="72">
        <v>2020</v>
      </c>
      <c r="H811" s="72">
        <v>0</v>
      </c>
      <c r="I811" s="72">
        <v>1</v>
      </c>
      <c r="J811" s="72">
        <v>167496895</v>
      </c>
      <c r="K811" s="72">
        <v>447.7</v>
      </c>
      <c r="L811" s="72">
        <v>3015707</v>
      </c>
      <c r="M811" s="72">
        <v>92032</v>
      </c>
      <c r="N811" s="72">
        <v>3.0518E-2</v>
      </c>
      <c r="O811" s="72">
        <v>0.54944999999999999</v>
      </c>
    </row>
    <row r="812" spans="1:15" x14ac:dyDescent="0.2">
      <c r="A812" t="str">
        <f t="shared" si="12"/>
        <v>2020_3645</v>
      </c>
      <c r="C812" s="71">
        <v>810</v>
      </c>
      <c r="D812" s="72">
        <v>3645</v>
      </c>
      <c r="E812" s="72">
        <v>3645</v>
      </c>
      <c r="F812" s="72" t="s">
        <v>163</v>
      </c>
      <c r="G812" s="72">
        <v>2020</v>
      </c>
      <c r="H812" s="72">
        <v>0</v>
      </c>
      <c r="I812" s="72">
        <v>1</v>
      </c>
      <c r="J812" s="72">
        <v>1324897712</v>
      </c>
      <c r="K812" s="72">
        <v>2542.8000000000002</v>
      </c>
      <c r="L812" s="72">
        <v>17128301</v>
      </c>
      <c r="M812" s="72">
        <v>243669</v>
      </c>
      <c r="N812" s="72">
        <v>1.4226000000000001E-2</v>
      </c>
      <c r="O812" s="72">
        <v>0.18392</v>
      </c>
    </row>
    <row r="813" spans="1:15" x14ac:dyDescent="0.2">
      <c r="A813" t="str">
        <f t="shared" si="12"/>
        <v>2020_3715</v>
      </c>
      <c r="C813" s="71">
        <v>811</v>
      </c>
      <c r="D813" s="72">
        <v>3715</v>
      </c>
      <c r="E813" s="72">
        <v>3715</v>
      </c>
      <c r="F813" s="72" t="s">
        <v>165</v>
      </c>
      <c r="G813" s="72">
        <v>2020</v>
      </c>
      <c r="H813" s="72">
        <v>0</v>
      </c>
      <c r="I813" s="72">
        <v>1</v>
      </c>
      <c r="J813" s="72">
        <v>2183750380</v>
      </c>
      <c r="K813" s="72">
        <v>7556.7</v>
      </c>
      <c r="L813" s="72">
        <v>50901931</v>
      </c>
      <c r="M813" s="72">
        <v>1272548</v>
      </c>
      <c r="N813" s="72">
        <v>2.5000000000000001E-2</v>
      </c>
      <c r="O813" s="72">
        <v>0.58274000000000004</v>
      </c>
    </row>
    <row r="814" spans="1:15" x14ac:dyDescent="0.2">
      <c r="A814" t="str">
        <f t="shared" si="12"/>
        <v>2020_3744</v>
      </c>
      <c r="C814" s="71">
        <v>812</v>
      </c>
      <c r="D814" s="72">
        <v>3744</v>
      </c>
      <c r="E814" s="72">
        <v>3744</v>
      </c>
      <c r="F814" s="72" t="s">
        <v>166</v>
      </c>
      <c r="G814" s="72">
        <v>2020</v>
      </c>
      <c r="H814" s="72">
        <v>0</v>
      </c>
      <c r="I814" s="72">
        <v>1</v>
      </c>
      <c r="J814" s="72">
        <v>175686921</v>
      </c>
      <c r="K814" s="72">
        <v>636.79999999999995</v>
      </c>
      <c r="L814" s="72">
        <v>4289485</v>
      </c>
      <c r="M814" s="72">
        <v>61024</v>
      </c>
      <c r="N814" s="72">
        <v>1.4226000000000001E-2</v>
      </c>
      <c r="O814" s="72">
        <v>0.34734999999999999</v>
      </c>
    </row>
    <row r="815" spans="1:15" x14ac:dyDescent="0.2">
      <c r="A815" t="str">
        <f t="shared" si="12"/>
        <v>2020_3798</v>
      </c>
      <c r="C815" s="71">
        <v>813</v>
      </c>
      <c r="D815" s="72">
        <v>3798</v>
      </c>
      <c r="E815" s="72">
        <v>3798</v>
      </c>
      <c r="F815" s="72" t="s">
        <v>167</v>
      </c>
      <c r="G815" s="72">
        <v>2020</v>
      </c>
      <c r="H815" s="72">
        <v>0</v>
      </c>
      <c r="I815" s="72">
        <v>1</v>
      </c>
      <c r="J815" s="72">
        <v>189409165</v>
      </c>
      <c r="K815" s="72">
        <v>565.1</v>
      </c>
      <c r="L815" s="72">
        <v>3807079</v>
      </c>
      <c r="M815" s="72">
        <v>65777</v>
      </c>
      <c r="N815" s="72">
        <v>1.7278000000000002E-2</v>
      </c>
      <c r="O815" s="72">
        <v>0.34727000000000002</v>
      </c>
    </row>
    <row r="816" spans="1:15" x14ac:dyDescent="0.2">
      <c r="A816" t="str">
        <f t="shared" si="12"/>
        <v>2020_3816</v>
      </c>
      <c r="C816" s="71">
        <v>814</v>
      </c>
      <c r="D816" s="72">
        <v>3816</v>
      </c>
      <c r="E816" s="72">
        <v>3816</v>
      </c>
      <c r="F816" s="72" t="s">
        <v>168</v>
      </c>
      <c r="G816" s="72">
        <v>2020</v>
      </c>
      <c r="H816" s="72">
        <v>0</v>
      </c>
      <c r="I816" s="72">
        <v>1</v>
      </c>
      <c r="J816" s="72">
        <v>154832170</v>
      </c>
      <c r="K816" s="72">
        <v>363.7</v>
      </c>
      <c r="L816" s="72">
        <v>2449883</v>
      </c>
      <c r="M816" s="72">
        <v>80846</v>
      </c>
      <c r="N816" s="72">
        <v>3.3000000000000002E-2</v>
      </c>
      <c r="O816" s="72">
        <v>0.52215</v>
      </c>
    </row>
    <row r="817" spans="1:15" x14ac:dyDescent="0.2">
      <c r="A817" t="str">
        <f t="shared" si="12"/>
        <v>2020_3841</v>
      </c>
      <c r="C817" s="71">
        <v>815</v>
      </c>
      <c r="D817" s="72">
        <v>3841</v>
      </c>
      <c r="E817" s="72">
        <v>3841</v>
      </c>
      <c r="F817" s="72" t="s">
        <v>169</v>
      </c>
      <c r="G817" s="72">
        <v>2020</v>
      </c>
      <c r="H817" s="72">
        <v>0</v>
      </c>
      <c r="I817" s="72">
        <v>1</v>
      </c>
      <c r="J817" s="72">
        <v>288355467</v>
      </c>
      <c r="K817" s="72">
        <v>711.7</v>
      </c>
      <c r="L817" s="72">
        <v>4794011</v>
      </c>
      <c r="M817" s="72">
        <v>151039</v>
      </c>
      <c r="N817" s="72">
        <v>3.1505999999999999E-2</v>
      </c>
      <c r="O817" s="72">
        <v>0.52378999999999998</v>
      </c>
    </row>
    <row r="818" spans="1:15" x14ac:dyDescent="0.2">
      <c r="A818" t="str">
        <f t="shared" si="12"/>
        <v>2020_3906</v>
      </c>
      <c r="C818" s="71">
        <v>816</v>
      </c>
      <c r="D818" s="72">
        <v>3906</v>
      </c>
      <c r="E818" s="72">
        <v>3906</v>
      </c>
      <c r="F818" s="72" t="s">
        <v>171</v>
      </c>
      <c r="G818" s="72">
        <v>2020</v>
      </c>
      <c r="H818" s="72">
        <v>0</v>
      </c>
      <c r="I818" s="72">
        <v>1</v>
      </c>
      <c r="J818" s="72">
        <v>211615448</v>
      </c>
      <c r="K818" s="72">
        <v>463.3</v>
      </c>
      <c r="L818" s="72">
        <v>3120789</v>
      </c>
      <c r="M818" s="72">
        <v>93624</v>
      </c>
      <c r="N818" s="72">
        <v>0.03</v>
      </c>
      <c r="O818" s="72">
        <v>0.44242999999999999</v>
      </c>
    </row>
    <row r="819" spans="1:15" x14ac:dyDescent="0.2">
      <c r="A819" t="str">
        <f t="shared" si="12"/>
        <v>2020_4419</v>
      </c>
      <c r="C819" s="71">
        <v>817</v>
      </c>
      <c r="D819" s="72">
        <v>4419</v>
      </c>
      <c r="E819" s="72">
        <v>4419</v>
      </c>
      <c r="F819" s="72" t="s">
        <v>754</v>
      </c>
      <c r="G819" s="72">
        <v>2020</v>
      </c>
      <c r="H819" s="72">
        <v>0</v>
      </c>
      <c r="I819" s="72">
        <v>1</v>
      </c>
      <c r="J819" s="72">
        <v>273971149</v>
      </c>
      <c r="K819" s="72">
        <v>772.1</v>
      </c>
      <c r="L819" s="72">
        <v>5225573</v>
      </c>
      <c r="M819" s="72">
        <v>250827</v>
      </c>
      <c r="N819" s="72">
        <v>4.8000000000000001E-2</v>
      </c>
      <c r="O819" s="72">
        <v>0.91552</v>
      </c>
    </row>
    <row r="820" spans="1:15" x14ac:dyDescent="0.2">
      <c r="A820" t="str">
        <f t="shared" si="12"/>
        <v>2020_3942</v>
      </c>
      <c r="C820" s="71">
        <v>818</v>
      </c>
      <c r="D820" s="72">
        <v>3942</v>
      </c>
      <c r="E820" s="72">
        <v>3942</v>
      </c>
      <c r="F820" s="72" t="s">
        <v>172</v>
      </c>
      <c r="G820" s="72">
        <v>2020</v>
      </c>
      <c r="H820" s="72">
        <v>0</v>
      </c>
      <c r="I820" s="72">
        <v>1</v>
      </c>
      <c r="J820" s="72">
        <v>146138541</v>
      </c>
      <c r="K820" s="72">
        <v>662.3</v>
      </c>
      <c r="L820" s="72">
        <v>4461253</v>
      </c>
      <c r="M820" s="72">
        <v>90894</v>
      </c>
      <c r="N820" s="72">
        <v>2.0374E-2</v>
      </c>
      <c r="O820" s="72">
        <v>0.62197000000000002</v>
      </c>
    </row>
    <row r="821" spans="1:15" x14ac:dyDescent="0.2">
      <c r="A821" t="str">
        <f t="shared" si="12"/>
        <v>2020_4023</v>
      </c>
      <c r="C821" s="71">
        <v>819</v>
      </c>
      <c r="D821" s="72">
        <v>4023</v>
      </c>
      <c r="E821" s="72">
        <v>4023</v>
      </c>
      <c r="F821" s="72" t="s">
        <v>795</v>
      </c>
      <c r="G821" s="72">
        <v>2020</v>
      </c>
      <c r="H821" s="72">
        <v>0</v>
      </c>
      <c r="I821" s="72">
        <v>1</v>
      </c>
      <c r="J821" s="72">
        <v>383852317</v>
      </c>
      <c r="K821" s="72">
        <v>655.20000000000005</v>
      </c>
      <c r="L821" s="72">
        <v>4449463</v>
      </c>
      <c r="M821" s="72">
        <v>222473</v>
      </c>
      <c r="N821" s="72">
        <v>0.05</v>
      </c>
      <c r="O821" s="72">
        <v>0.57957999999999998</v>
      </c>
    </row>
    <row r="822" spans="1:15" x14ac:dyDescent="0.2">
      <c r="A822" t="str">
        <f t="shared" si="12"/>
        <v>2020_4033</v>
      </c>
      <c r="C822" s="71">
        <v>820</v>
      </c>
      <c r="D822" s="72">
        <v>4033</v>
      </c>
      <c r="E822" s="72">
        <v>4033</v>
      </c>
      <c r="F822" s="72" t="s">
        <v>696</v>
      </c>
      <c r="G822" s="72">
        <v>2020</v>
      </c>
      <c r="H822" s="72">
        <v>0</v>
      </c>
      <c r="I822" s="72">
        <v>1</v>
      </c>
      <c r="J822" s="72">
        <v>369375467</v>
      </c>
      <c r="K822" s="72">
        <v>613.79999999999995</v>
      </c>
      <c r="L822" s="72">
        <v>4197164</v>
      </c>
      <c r="M822" s="72">
        <v>209858</v>
      </c>
      <c r="N822" s="72">
        <v>0.05</v>
      </c>
      <c r="O822" s="72">
        <v>0.56813999999999998</v>
      </c>
    </row>
    <row r="823" spans="1:15" x14ac:dyDescent="0.2">
      <c r="A823" t="str">
        <f t="shared" si="12"/>
        <v>2020_4041</v>
      </c>
      <c r="C823" s="71">
        <v>821</v>
      </c>
      <c r="D823" s="72">
        <v>4041</v>
      </c>
      <c r="E823" s="72">
        <v>4041</v>
      </c>
      <c r="F823" s="72" t="s">
        <v>175</v>
      </c>
      <c r="G823" s="72">
        <v>2020</v>
      </c>
      <c r="H823" s="72">
        <v>0</v>
      </c>
      <c r="I823" s="72">
        <v>1</v>
      </c>
      <c r="J823" s="72">
        <v>419237055</v>
      </c>
      <c r="K823" s="72">
        <v>1305.3</v>
      </c>
      <c r="L823" s="72">
        <v>8792501</v>
      </c>
      <c r="M823" s="72">
        <v>219813</v>
      </c>
      <c r="N823" s="72">
        <v>2.5000000000000001E-2</v>
      </c>
      <c r="O823" s="72">
        <v>0.52432000000000001</v>
      </c>
    </row>
    <row r="824" spans="1:15" x14ac:dyDescent="0.2">
      <c r="A824" t="str">
        <f t="shared" si="12"/>
        <v>2020_4043</v>
      </c>
      <c r="C824" s="71">
        <v>822</v>
      </c>
      <c r="D824" s="72">
        <v>4043</v>
      </c>
      <c r="E824" s="72">
        <v>4043</v>
      </c>
      <c r="F824" s="72" t="s">
        <v>176</v>
      </c>
      <c r="G824" s="72">
        <v>2020</v>
      </c>
      <c r="H824" s="72">
        <v>0</v>
      </c>
      <c r="I824" s="72">
        <v>1</v>
      </c>
      <c r="J824" s="72">
        <v>357308285</v>
      </c>
      <c r="K824" s="72">
        <v>699.4</v>
      </c>
      <c r="L824" s="72">
        <v>4730042</v>
      </c>
      <c r="M824" s="72">
        <v>179742</v>
      </c>
      <c r="N824" s="72">
        <v>3.7999999999999999E-2</v>
      </c>
      <c r="O824" s="72">
        <v>0.50304000000000004</v>
      </c>
    </row>
    <row r="825" spans="1:15" x14ac:dyDescent="0.2">
      <c r="A825" t="str">
        <f t="shared" si="12"/>
        <v>2020_4068</v>
      </c>
      <c r="C825" s="71">
        <v>823</v>
      </c>
      <c r="D825" s="72">
        <v>4068</v>
      </c>
      <c r="E825" s="72">
        <v>4068</v>
      </c>
      <c r="F825" s="72" t="s">
        <v>801</v>
      </c>
      <c r="G825" s="72">
        <v>2020</v>
      </c>
      <c r="H825" s="72">
        <v>0</v>
      </c>
      <c r="I825" s="72">
        <v>1</v>
      </c>
      <c r="J825" s="72">
        <v>340651701</v>
      </c>
      <c r="K825" s="72">
        <v>421.3</v>
      </c>
      <c r="L825" s="72">
        <v>2850516</v>
      </c>
      <c r="M825" s="72">
        <v>84984</v>
      </c>
      <c r="N825" s="72">
        <v>2.9814E-2</v>
      </c>
      <c r="O825" s="72">
        <v>0.24947</v>
      </c>
    </row>
    <row r="826" spans="1:15" x14ac:dyDescent="0.2">
      <c r="A826" t="str">
        <f t="shared" si="12"/>
        <v>2020_4086</v>
      </c>
      <c r="C826" s="71">
        <v>824</v>
      </c>
      <c r="D826" s="72">
        <v>4086</v>
      </c>
      <c r="E826" s="72">
        <v>4086</v>
      </c>
      <c r="F826" s="72" t="s">
        <v>755</v>
      </c>
      <c r="G826" s="72">
        <v>2020</v>
      </c>
      <c r="H826" s="72">
        <v>0</v>
      </c>
      <c r="I826" s="72">
        <v>1</v>
      </c>
      <c r="J826" s="72">
        <v>461650405</v>
      </c>
      <c r="K826" s="72">
        <v>1931.9</v>
      </c>
      <c r="L826" s="72">
        <v>13200673</v>
      </c>
      <c r="M826" s="72">
        <v>300000</v>
      </c>
      <c r="N826" s="72">
        <v>2.2726E-2</v>
      </c>
      <c r="O826" s="72">
        <v>0.64983999999999997</v>
      </c>
    </row>
    <row r="827" spans="1:15" x14ac:dyDescent="0.2">
      <c r="A827" t="str">
        <f t="shared" si="12"/>
        <v>2020_4104</v>
      </c>
      <c r="C827" s="71">
        <v>825</v>
      </c>
      <c r="D827" s="72">
        <v>4104</v>
      </c>
      <c r="E827" s="72">
        <v>4104</v>
      </c>
      <c r="F827" s="72" t="s">
        <v>178</v>
      </c>
      <c r="G827" s="72">
        <v>2020</v>
      </c>
      <c r="H827" s="72">
        <v>0</v>
      </c>
      <c r="I827" s="72">
        <v>1</v>
      </c>
      <c r="J827" s="72">
        <v>1097933441</v>
      </c>
      <c r="K827" s="72">
        <v>5364.6</v>
      </c>
      <c r="L827" s="72">
        <v>36329071</v>
      </c>
      <c r="M827" s="72">
        <v>1419355</v>
      </c>
      <c r="N827" s="72">
        <v>3.9069E-2</v>
      </c>
      <c r="O827" s="72">
        <v>1.2927500000000001</v>
      </c>
    </row>
    <row r="828" spans="1:15" x14ac:dyDescent="0.2">
      <c r="A828" t="str">
        <f t="shared" si="12"/>
        <v>2020_4122</v>
      </c>
      <c r="C828" s="71">
        <v>826</v>
      </c>
      <c r="D828" s="72">
        <v>4122</v>
      </c>
      <c r="E828" s="72">
        <v>4122</v>
      </c>
      <c r="F828" s="72" t="s">
        <v>179</v>
      </c>
      <c r="G828" s="72">
        <v>2020</v>
      </c>
      <c r="H828" s="72">
        <v>0</v>
      </c>
      <c r="I828" s="72">
        <v>1</v>
      </c>
      <c r="J828" s="72">
        <v>178003004</v>
      </c>
      <c r="K828" s="72">
        <v>516.70000000000005</v>
      </c>
      <c r="L828" s="72">
        <v>3480491</v>
      </c>
      <c r="M828" s="72">
        <v>123636</v>
      </c>
      <c r="N828" s="72">
        <v>3.5522999999999999E-2</v>
      </c>
      <c r="O828" s="72">
        <v>0.69457000000000002</v>
      </c>
    </row>
    <row r="829" spans="1:15" x14ac:dyDescent="0.2">
      <c r="A829" t="str">
        <f t="shared" si="12"/>
        <v>2020_4131</v>
      </c>
      <c r="C829" s="71">
        <v>827</v>
      </c>
      <c r="D829" s="72">
        <v>4131</v>
      </c>
      <c r="E829" s="72">
        <v>4131</v>
      </c>
      <c r="F829" s="72" t="s">
        <v>180</v>
      </c>
      <c r="G829" s="72">
        <v>2020</v>
      </c>
      <c r="H829" s="72">
        <v>0</v>
      </c>
      <c r="I829" s="72">
        <v>1</v>
      </c>
      <c r="J829" s="72">
        <v>1329674914</v>
      </c>
      <c r="K829" s="72">
        <v>3593.4</v>
      </c>
      <c r="L829" s="72">
        <v>24445900</v>
      </c>
      <c r="M829" s="72">
        <v>1168972</v>
      </c>
      <c r="N829" s="72">
        <v>4.7819E-2</v>
      </c>
      <c r="O829" s="72">
        <v>0.87914000000000003</v>
      </c>
    </row>
    <row r="830" spans="1:15" x14ac:dyDescent="0.2">
      <c r="A830" t="str">
        <f t="shared" si="12"/>
        <v>2020_4203</v>
      </c>
      <c r="C830" s="71">
        <v>828</v>
      </c>
      <c r="D830" s="72">
        <v>4203</v>
      </c>
      <c r="E830" s="72">
        <v>4203</v>
      </c>
      <c r="F830" s="72" t="s">
        <v>182</v>
      </c>
      <c r="G830" s="72">
        <v>2020</v>
      </c>
      <c r="H830" s="72">
        <v>0</v>
      </c>
      <c r="I830" s="72">
        <v>1</v>
      </c>
      <c r="J830" s="72">
        <v>330863583</v>
      </c>
      <c r="K830" s="72">
        <v>807.6</v>
      </c>
      <c r="L830" s="72">
        <v>5439994</v>
      </c>
      <c r="M830" s="72">
        <v>161114</v>
      </c>
      <c r="N830" s="72">
        <v>2.9617000000000001E-2</v>
      </c>
      <c r="O830" s="72">
        <v>0.48694999999999999</v>
      </c>
    </row>
    <row r="831" spans="1:15" x14ac:dyDescent="0.2">
      <c r="A831" t="str">
        <f t="shared" si="12"/>
        <v>2020_4212</v>
      </c>
      <c r="C831" s="71">
        <v>829</v>
      </c>
      <c r="D831" s="72">
        <v>4212</v>
      </c>
      <c r="E831" s="72">
        <v>4212</v>
      </c>
      <c r="F831" s="72" t="s">
        <v>183</v>
      </c>
      <c r="G831" s="72">
        <v>2020</v>
      </c>
      <c r="H831" s="72">
        <v>0</v>
      </c>
      <c r="I831" s="72">
        <v>1</v>
      </c>
      <c r="J831" s="72">
        <v>77970972</v>
      </c>
      <c r="K831" s="72">
        <v>345.1</v>
      </c>
      <c r="L831" s="72">
        <v>2324594</v>
      </c>
      <c r="M831" s="72">
        <v>116230</v>
      </c>
      <c r="N831" s="72">
        <v>0.05</v>
      </c>
      <c r="O831" s="72">
        <v>1.49068</v>
      </c>
    </row>
    <row r="832" spans="1:15" x14ac:dyDescent="0.2">
      <c r="A832" t="str">
        <f t="shared" si="12"/>
        <v>2020_4271</v>
      </c>
      <c r="C832" s="71">
        <v>830</v>
      </c>
      <c r="D832" s="72">
        <v>4271</v>
      </c>
      <c r="E832" s="72">
        <v>4271</v>
      </c>
      <c r="F832" s="72" t="s">
        <v>185</v>
      </c>
      <c r="G832" s="72">
        <v>2020</v>
      </c>
      <c r="H832" s="72">
        <v>0</v>
      </c>
      <c r="I832" s="72">
        <v>1</v>
      </c>
      <c r="J832" s="72">
        <v>496762819</v>
      </c>
      <c r="K832" s="72">
        <v>1259</v>
      </c>
      <c r="L832" s="72">
        <v>8504545</v>
      </c>
      <c r="M832" s="72">
        <v>238127</v>
      </c>
      <c r="N832" s="72">
        <v>2.8000000000000001E-2</v>
      </c>
      <c r="O832" s="72">
        <v>0.47936000000000001</v>
      </c>
    </row>
    <row r="833" spans="1:15" x14ac:dyDescent="0.2">
      <c r="A833" t="str">
        <f t="shared" si="12"/>
        <v>2020_4269</v>
      </c>
      <c r="C833" s="71">
        <v>831</v>
      </c>
      <c r="D833" s="72">
        <v>4269</v>
      </c>
      <c r="E833" s="72">
        <v>4269</v>
      </c>
      <c r="F833" s="72" t="s">
        <v>184</v>
      </c>
      <c r="G833" s="72">
        <v>2020</v>
      </c>
      <c r="H833" s="72">
        <v>0</v>
      </c>
      <c r="I833" s="72">
        <v>1</v>
      </c>
      <c r="J833" s="72">
        <v>271151883</v>
      </c>
      <c r="K833" s="72">
        <v>535.5</v>
      </c>
      <c r="L833" s="72">
        <v>3652110</v>
      </c>
      <c r="M833" s="72">
        <v>146084</v>
      </c>
      <c r="N833" s="72">
        <v>0.04</v>
      </c>
      <c r="O833" s="72">
        <v>0.53874999999999995</v>
      </c>
    </row>
    <row r="834" spans="1:15" x14ac:dyDescent="0.2">
      <c r="A834" t="str">
        <f t="shared" si="12"/>
        <v>2020_4356</v>
      </c>
      <c r="C834" s="71">
        <v>832</v>
      </c>
      <c r="D834" s="72">
        <v>4356</v>
      </c>
      <c r="E834" s="72">
        <v>4356</v>
      </c>
      <c r="F834" s="72" t="s">
        <v>186</v>
      </c>
      <c r="G834" s="72">
        <v>2020</v>
      </c>
      <c r="H834" s="72">
        <v>0</v>
      </c>
      <c r="I834" s="72">
        <v>1</v>
      </c>
      <c r="J834" s="72">
        <v>296888775</v>
      </c>
      <c r="K834" s="72">
        <v>809.3</v>
      </c>
      <c r="L834" s="72">
        <v>5451445</v>
      </c>
      <c r="M834" s="72">
        <v>132901</v>
      </c>
      <c r="N834" s="72">
        <v>2.4379000000000001E-2</v>
      </c>
      <c r="O834" s="72">
        <v>0.44764999999999999</v>
      </c>
    </row>
    <row r="835" spans="1:15" x14ac:dyDescent="0.2">
      <c r="A835" t="str">
        <f t="shared" si="12"/>
        <v>2020_4149</v>
      </c>
      <c r="C835" s="71">
        <v>833</v>
      </c>
      <c r="D835" s="72">
        <v>4149</v>
      </c>
      <c r="E835" s="72">
        <v>4149</v>
      </c>
      <c r="F835" s="72" t="s">
        <v>756</v>
      </c>
      <c r="G835" s="72">
        <v>2020</v>
      </c>
      <c r="H835" s="72">
        <v>0</v>
      </c>
      <c r="I835" s="72">
        <v>1</v>
      </c>
      <c r="J835" s="72">
        <v>648735184</v>
      </c>
      <c r="K835" s="72">
        <v>1458.3</v>
      </c>
      <c r="L835" s="72">
        <v>9874149</v>
      </c>
      <c r="M835" s="72">
        <v>375218</v>
      </c>
      <c r="N835" s="72">
        <v>3.7999999999999999E-2</v>
      </c>
      <c r="O835" s="72">
        <v>0.57838000000000001</v>
      </c>
    </row>
    <row r="836" spans="1:15" x14ac:dyDescent="0.2">
      <c r="A836" t="str">
        <f t="shared" ref="A836:A899" si="13">CONCATENATE(G836,"_",D836)</f>
        <v>2020_4437</v>
      </c>
      <c r="C836" s="71">
        <v>834</v>
      </c>
      <c r="D836" s="72">
        <v>4437</v>
      </c>
      <c r="E836" s="72">
        <v>4437</v>
      </c>
      <c r="F836" s="72" t="s">
        <v>188</v>
      </c>
      <c r="G836" s="72">
        <v>2020</v>
      </c>
      <c r="H836" s="72">
        <v>0</v>
      </c>
      <c r="I836" s="72">
        <v>1</v>
      </c>
      <c r="J836" s="72">
        <v>305827544</v>
      </c>
      <c r="K836" s="72">
        <v>487.4</v>
      </c>
      <c r="L836" s="72">
        <v>3283126</v>
      </c>
      <c r="M836" s="72">
        <v>160873</v>
      </c>
      <c r="N836" s="72">
        <v>4.9000000000000002E-2</v>
      </c>
      <c r="O836" s="72">
        <v>0.52603</v>
      </c>
    </row>
    <row r="837" spans="1:15" x14ac:dyDescent="0.2">
      <c r="A837" t="str">
        <f t="shared" si="13"/>
        <v>2020_4446</v>
      </c>
      <c r="C837" s="71">
        <v>835</v>
      </c>
      <c r="D837" s="72">
        <v>4446</v>
      </c>
      <c r="E837" s="72">
        <v>4446</v>
      </c>
      <c r="F837" s="72" t="s">
        <v>189</v>
      </c>
      <c r="G837" s="72">
        <v>2020</v>
      </c>
      <c r="H837" s="72">
        <v>0</v>
      </c>
      <c r="I837" s="72">
        <v>1</v>
      </c>
      <c r="J837" s="72">
        <v>385693418</v>
      </c>
      <c r="K837" s="72">
        <v>962.3</v>
      </c>
      <c r="L837" s="72">
        <v>6482053</v>
      </c>
      <c r="M837" s="72">
        <v>249478</v>
      </c>
      <c r="N837" s="72">
        <v>3.8487E-2</v>
      </c>
      <c r="O837" s="72">
        <v>0.64683000000000002</v>
      </c>
    </row>
    <row r="838" spans="1:15" x14ac:dyDescent="0.2">
      <c r="A838" t="str">
        <f t="shared" si="13"/>
        <v>2020_4491</v>
      </c>
      <c r="C838" s="71">
        <v>836</v>
      </c>
      <c r="D838" s="72">
        <v>4491</v>
      </c>
      <c r="E838" s="72">
        <v>4491</v>
      </c>
      <c r="F838" s="72" t="s">
        <v>190</v>
      </c>
      <c r="G838" s="72">
        <v>2020</v>
      </c>
      <c r="H838" s="72">
        <v>0</v>
      </c>
      <c r="I838" s="72">
        <v>1</v>
      </c>
      <c r="J838" s="72">
        <v>108325422</v>
      </c>
      <c r="K838" s="72">
        <v>351</v>
      </c>
      <c r="L838" s="72">
        <v>2364336</v>
      </c>
      <c r="M838" s="72">
        <v>115852</v>
      </c>
      <c r="N838" s="72">
        <v>4.9000000000000002E-2</v>
      </c>
      <c r="O838" s="72">
        <v>1.06948</v>
      </c>
    </row>
    <row r="839" spans="1:15" x14ac:dyDescent="0.2">
      <c r="A839" t="str">
        <f t="shared" si="13"/>
        <v>2020_4505</v>
      </c>
      <c r="C839" s="71">
        <v>837</v>
      </c>
      <c r="D839" s="72">
        <v>4505</v>
      </c>
      <c r="E839" s="72">
        <v>4505</v>
      </c>
      <c r="F839" s="72" t="s">
        <v>191</v>
      </c>
      <c r="G839" s="72">
        <v>2020</v>
      </c>
      <c r="H839" s="72">
        <v>0</v>
      </c>
      <c r="I839" s="72">
        <v>1</v>
      </c>
      <c r="J839" s="72">
        <v>96636702</v>
      </c>
      <c r="K839" s="72">
        <v>249.1</v>
      </c>
      <c r="L839" s="72">
        <v>1695126</v>
      </c>
      <c r="M839" s="72">
        <v>15564</v>
      </c>
      <c r="N839" s="72">
        <v>9.1819999999999992E-3</v>
      </c>
      <c r="O839" s="72">
        <v>0.16106000000000001</v>
      </c>
    </row>
    <row r="840" spans="1:15" x14ac:dyDescent="0.2">
      <c r="A840" t="str">
        <f t="shared" si="13"/>
        <v>2020_4509</v>
      </c>
      <c r="C840" s="71">
        <v>838</v>
      </c>
      <c r="D840" s="72">
        <v>4509</v>
      </c>
      <c r="E840" s="72">
        <v>4509</v>
      </c>
      <c r="F840" s="72" t="s">
        <v>192</v>
      </c>
      <c r="G840" s="72">
        <v>2020</v>
      </c>
      <c r="H840" s="72">
        <v>0</v>
      </c>
      <c r="I840" s="72">
        <v>1</v>
      </c>
      <c r="J840" s="72">
        <v>70408068</v>
      </c>
      <c r="K840" s="72">
        <v>205.6</v>
      </c>
      <c r="L840" s="72">
        <v>1384922</v>
      </c>
      <c r="M840" s="72">
        <v>34623</v>
      </c>
      <c r="N840" s="72">
        <v>2.5000000000000001E-2</v>
      </c>
      <c r="O840" s="72">
        <v>0.49175000000000002</v>
      </c>
    </row>
    <row r="841" spans="1:15" x14ac:dyDescent="0.2">
      <c r="A841" t="str">
        <f t="shared" si="13"/>
        <v>2020_4518</v>
      </c>
      <c r="C841" s="71">
        <v>839</v>
      </c>
      <c r="D841" s="72">
        <v>4518</v>
      </c>
      <c r="E841" s="72">
        <v>4518</v>
      </c>
      <c r="F841" s="72" t="s">
        <v>193</v>
      </c>
      <c r="G841" s="72">
        <v>2020</v>
      </c>
      <c r="H841" s="72">
        <v>0</v>
      </c>
      <c r="I841" s="72">
        <v>1</v>
      </c>
      <c r="J841" s="72">
        <v>66300220</v>
      </c>
      <c r="K841" s="72">
        <v>219.3</v>
      </c>
      <c r="L841" s="72">
        <v>1477205</v>
      </c>
      <c r="M841" s="72">
        <v>43134</v>
      </c>
      <c r="N841" s="72">
        <v>2.92E-2</v>
      </c>
      <c r="O841" s="72">
        <v>0.65059</v>
      </c>
    </row>
    <row r="842" spans="1:15" x14ac:dyDescent="0.2">
      <c r="A842" t="str">
        <f t="shared" si="13"/>
        <v>2020_4527</v>
      </c>
      <c r="C842" s="71">
        <v>840</v>
      </c>
      <c r="D842" s="72">
        <v>4527</v>
      </c>
      <c r="E842" s="72">
        <v>4527</v>
      </c>
      <c r="F842" s="72" t="s">
        <v>194</v>
      </c>
      <c r="G842" s="72">
        <v>2020</v>
      </c>
      <c r="H842" s="72">
        <v>0</v>
      </c>
      <c r="I842" s="72">
        <v>1</v>
      </c>
      <c r="J842" s="72">
        <v>282338484</v>
      </c>
      <c r="K842" s="72">
        <v>607.4</v>
      </c>
      <c r="L842" s="72">
        <v>4091446</v>
      </c>
      <c r="M842" s="72">
        <v>195953</v>
      </c>
      <c r="N842" s="72">
        <v>4.7892999999999998E-2</v>
      </c>
      <c r="O842" s="72">
        <v>0.69403999999999999</v>
      </c>
    </row>
    <row r="843" spans="1:15" x14ac:dyDescent="0.2">
      <c r="A843" t="str">
        <f t="shared" si="13"/>
        <v>2020_4536</v>
      </c>
      <c r="C843" s="71">
        <v>841</v>
      </c>
      <c r="D843" s="72">
        <v>4536</v>
      </c>
      <c r="E843" s="72">
        <v>4536</v>
      </c>
      <c r="F843" s="72" t="s">
        <v>195</v>
      </c>
      <c r="G843" s="72">
        <v>2020</v>
      </c>
      <c r="H843" s="72">
        <v>0</v>
      </c>
      <c r="I843" s="72">
        <v>1</v>
      </c>
      <c r="J843" s="72">
        <v>583131393</v>
      </c>
      <c r="K843" s="72">
        <v>1922</v>
      </c>
      <c r="L843" s="72">
        <v>12946592</v>
      </c>
      <c r="M843" s="72">
        <v>323665</v>
      </c>
      <c r="N843" s="72">
        <v>2.5000000000000001E-2</v>
      </c>
      <c r="O843" s="72">
        <v>0.55505000000000004</v>
      </c>
    </row>
    <row r="844" spans="1:15" x14ac:dyDescent="0.2">
      <c r="A844" t="str">
        <f t="shared" si="13"/>
        <v>2020_4554</v>
      </c>
      <c r="C844" s="71">
        <v>842</v>
      </c>
      <c r="D844" s="72">
        <v>4554</v>
      </c>
      <c r="E844" s="72">
        <v>4554</v>
      </c>
      <c r="F844" s="72" t="s">
        <v>196</v>
      </c>
      <c r="G844" s="72">
        <v>2020</v>
      </c>
      <c r="H844" s="72">
        <v>0</v>
      </c>
      <c r="I844" s="72">
        <v>1</v>
      </c>
      <c r="J844" s="72">
        <v>310905047</v>
      </c>
      <c r="K844" s="72">
        <v>1121.8</v>
      </c>
      <c r="L844" s="72">
        <v>7556445</v>
      </c>
      <c r="M844" s="72">
        <v>251258</v>
      </c>
      <c r="N844" s="72">
        <v>3.3251000000000003E-2</v>
      </c>
      <c r="O844" s="72">
        <v>0.80815000000000003</v>
      </c>
    </row>
    <row r="845" spans="1:15" x14ac:dyDescent="0.2">
      <c r="A845" t="str">
        <f t="shared" si="13"/>
        <v>2020_4572</v>
      </c>
      <c r="C845" s="71">
        <v>843</v>
      </c>
      <c r="D845" s="72">
        <v>4572</v>
      </c>
      <c r="E845" s="72">
        <v>4572</v>
      </c>
      <c r="F845" s="72" t="s">
        <v>197</v>
      </c>
      <c r="G845" s="72">
        <v>2020</v>
      </c>
      <c r="H845" s="72">
        <v>0</v>
      </c>
      <c r="I845" s="72">
        <v>1</v>
      </c>
      <c r="J845" s="72">
        <v>76762214</v>
      </c>
      <c r="K845" s="72">
        <v>243.2</v>
      </c>
      <c r="L845" s="72">
        <v>1638195</v>
      </c>
      <c r="M845" s="72">
        <v>29928</v>
      </c>
      <c r="N845" s="72">
        <v>1.8269000000000001E-2</v>
      </c>
      <c r="O845" s="72">
        <v>0.38988</v>
      </c>
    </row>
    <row r="846" spans="1:15" x14ac:dyDescent="0.2">
      <c r="A846" t="str">
        <f t="shared" si="13"/>
        <v>2020_4581</v>
      </c>
      <c r="C846" s="71">
        <v>844</v>
      </c>
      <c r="D846" s="72">
        <v>4581</v>
      </c>
      <c r="E846" s="72">
        <v>4581</v>
      </c>
      <c r="F846" s="72" t="s">
        <v>198</v>
      </c>
      <c r="G846" s="72">
        <v>2020</v>
      </c>
      <c r="H846" s="72">
        <v>0</v>
      </c>
      <c r="I846" s="72">
        <v>1</v>
      </c>
      <c r="J846" s="72">
        <v>1329622680</v>
      </c>
      <c r="K846" s="72">
        <v>4894</v>
      </c>
      <c r="L846" s="72">
        <v>32965984</v>
      </c>
      <c r="M846" s="72">
        <v>1087877</v>
      </c>
      <c r="N846" s="72">
        <v>3.3000000000000002E-2</v>
      </c>
      <c r="O846" s="72">
        <v>0.81818000000000002</v>
      </c>
    </row>
    <row r="847" spans="1:15" x14ac:dyDescent="0.2">
      <c r="A847" t="str">
        <f t="shared" si="13"/>
        <v>2020_4599</v>
      </c>
      <c r="C847" s="71">
        <v>845</v>
      </c>
      <c r="D847" s="72">
        <v>4599</v>
      </c>
      <c r="E847" s="72">
        <v>4599</v>
      </c>
      <c r="F847" s="72" t="s">
        <v>199</v>
      </c>
      <c r="G847" s="72">
        <v>2020</v>
      </c>
      <c r="H847" s="72">
        <v>0</v>
      </c>
      <c r="I847" s="72">
        <v>1</v>
      </c>
      <c r="J847" s="72">
        <v>259909474</v>
      </c>
      <c r="K847" s="72">
        <v>599.79999999999995</v>
      </c>
      <c r="L847" s="72">
        <v>4104431</v>
      </c>
      <c r="M847" s="72">
        <v>112171</v>
      </c>
      <c r="N847" s="72">
        <v>2.7328999999999999E-2</v>
      </c>
      <c r="O847" s="72">
        <v>0.43158000000000002</v>
      </c>
    </row>
    <row r="848" spans="1:15" x14ac:dyDescent="0.2">
      <c r="A848" t="str">
        <f t="shared" si="13"/>
        <v>2020_4617</v>
      </c>
      <c r="C848" s="71">
        <v>846</v>
      </c>
      <c r="D848" s="72">
        <v>4617</v>
      </c>
      <c r="E848" s="72">
        <v>4617</v>
      </c>
      <c r="F848" s="72" t="s">
        <v>200</v>
      </c>
      <c r="G848" s="72">
        <v>2020</v>
      </c>
      <c r="H848" s="72">
        <v>0</v>
      </c>
      <c r="I848" s="72">
        <v>1</v>
      </c>
      <c r="J848" s="72">
        <v>479699490</v>
      </c>
      <c r="K848" s="72">
        <v>1482.3</v>
      </c>
      <c r="L848" s="72">
        <v>9984773</v>
      </c>
      <c r="M848" s="72">
        <v>497253</v>
      </c>
      <c r="N848" s="72">
        <v>4.9800999999999998E-2</v>
      </c>
      <c r="O848" s="72">
        <v>1.0365899999999999</v>
      </c>
    </row>
    <row r="849" spans="1:15" x14ac:dyDescent="0.2">
      <c r="A849" t="str">
        <f t="shared" si="13"/>
        <v>2020_4662</v>
      </c>
      <c r="C849" s="71">
        <v>847</v>
      </c>
      <c r="D849" s="72">
        <v>4662</v>
      </c>
      <c r="E849" s="72">
        <v>4662</v>
      </c>
      <c r="F849" s="72" t="s">
        <v>202</v>
      </c>
      <c r="G849" s="72">
        <v>2020</v>
      </c>
      <c r="H849" s="72">
        <v>0</v>
      </c>
      <c r="I849" s="72">
        <v>1</v>
      </c>
      <c r="J849" s="72">
        <v>504081830</v>
      </c>
      <c r="K849" s="72">
        <v>940.6</v>
      </c>
      <c r="L849" s="72">
        <v>6335882</v>
      </c>
      <c r="M849" s="72">
        <v>310643</v>
      </c>
      <c r="N849" s="72">
        <v>4.9029000000000003E-2</v>
      </c>
      <c r="O849" s="72">
        <v>0.61626000000000003</v>
      </c>
    </row>
    <row r="850" spans="1:15" x14ac:dyDescent="0.2">
      <c r="A850" t="str">
        <f t="shared" si="13"/>
        <v>2020_4689</v>
      </c>
      <c r="C850" s="71">
        <v>848</v>
      </c>
      <c r="D850" s="72">
        <v>4689</v>
      </c>
      <c r="E850" s="72">
        <v>4689</v>
      </c>
      <c r="F850" s="72" t="s">
        <v>203</v>
      </c>
      <c r="G850" s="72">
        <v>2020</v>
      </c>
      <c r="H850" s="72">
        <v>0</v>
      </c>
      <c r="I850" s="72">
        <v>1</v>
      </c>
      <c r="J850" s="72">
        <v>127600922</v>
      </c>
      <c r="K850" s="72">
        <v>495.2</v>
      </c>
      <c r="L850" s="72">
        <v>3335667</v>
      </c>
      <c r="M850" s="72">
        <v>116748</v>
      </c>
      <c r="N850" s="72">
        <v>3.5000000000000003E-2</v>
      </c>
      <c r="O850" s="72">
        <v>0.91495000000000004</v>
      </c>
    </row>
    <row r="851" spans="1:15" x14ac:dyDescent="0.2">
      <c r="A851" t="str">
        <f t="shared" si="13"/>
        <v>2020_4644</v>
      </c>
      <c r="C851" s="71">
        <v>849</v>
      </c>
      <c r="D851" s="72">
        <v>4644</v>
      </c>
      <c r="E851" s="72">
        <v>4644</v>
      </c>
      <c r="F851" s="72" t="s">
        <v>201</v>
      </c>
      <c r="G851" s="72">
        <v>2020</v>
      </c>
      <c r="H851" s="72">
        <v>0</v>
      </c>
      <c r="I851" s="72">
        <v>1</v>
      </c>
      <c r="J851" s="72">
        <v>288177816</v>
      </c>
      <c r="K851" s="72">
        <v>432.4</v>
      </c>
      <c r="L851" s="72">
        <v>2948968</v>
      </c>
      <c r="M851" s="72">
        <v>73724</v>
      </c>
      <c r="N851" s="72">
        <v>2.5000000000000001E-2</v>
      </c>
      <c r="O851" s="72">
        <v>0.25583</v>
      </c>
    </row>
    <row r="852" spans="1:15" x14ac:dyDescent="0.2">
      <c r="A852" t="str">
        <f t="shared" si="13"/>
        <v>2020_4725</v>
      </c>
      <c r="C852" s="71">
        <v>850</v>
      </c>
      <c r="D852" s="72">
        <v>4725</v>
      </c>
      <c r="E852" s="72">
        <v>4725</v>
      </c>
      <c r="F852" s="72" t="s">
        <v>204</v>
      </c>
      <c r="G852" s="72">
        <v>2020</v>
      </c>
      <c r="H852" s="72">
        <v>0</v>
      </c>
      <c r="I852" s="72">
        <v>1</v>
      </c>
      <c r="J852" s="72">
        <v>760277119</v>
      </c>
      <c r="K852" s="72">
        <v>3031.4</v>
      </c>
      <c r="L852" s="72">
        <v>20419510</v>
      </c>
      <c r="M852" s="72">
        <v>887500</v>
      </c>
      <c r="N852" s="72">
        <v>4.3463000000000002E-2</v>
      </c>
      <c r="O852" s="72">
        <v>1.16734</v>
      </c>
    </row>
    <row r="853" spans="1:15" x14ac:dyDescent="0.2">
      <c r="A853" t="str">
        <f t="shared" si="13"/>
        <v>2020_2673</v>
      </c>
      <c r="C853" s="71">
        <v>851</v>
      </c>
      <c r="D853" s="72">
        <v>2673</v>
      </c>
      <c r="E853" s="72">
        <v>2673</v>
      </c>
      <c r="F853" s="72" t="s">
        <v>125</v>
      </c>
      <c r="G853" s="72">
        <v>2020</v>
      </c>
      <c r="H853" s="72">
        <v>0</v>
      </c>
      <c r="I853" s="72">
        <v>1</v>
      </c>
      <c r="J853" s="72">
        <v>277989133</v>
      </c>
      <c r="K853" s="72">
        <v>642.1</v>
      </c>
      <c r="L853" s="72">
        <v>4345733</v>
      </c>
      <c r="M853" s="72">
        <v>111405</v>
      </c>
      <c r="N853" s="72">
        <v>2.5635000000000002E-2</v>
      </c>
      <c r="O853" s="72">
        <v>0.40075</v>
      </c>
    </row>
    <row r="854" spans="1:15" x14ac:dyDescent="0.2">
      <c r="A854" t="str">
        <f t="shared" si="13"/>
        <v>2020_153</v>
      </c>
      <c r="C854" s="71">
        <v>852</v>
      </c>
      <c r="D854" s="72">
        <v>153</v>
      </c>
      <c r="E854" s="72">
        <v>153</v>
      </c>
      <c r="F854" s="72" t="s">
        <v>17</v>
      </c>
      <c r="G854" s="72">
        <v>2020</v>
      </c>
      <c r="H854" s="72">
        <v>0</v>
      </c>
      <c r="I854" s="72">
        <v>1</v>
      </c>
      <c r="J854" s="72">
        <v>264786391</v>
      </c>
      <c r="K854" s="72">
        <v>575.6</v>
      </c>
      <c r="L854" s="72">
        <v>3924441</v>
      </c>
      <c r="M854" s="72">
        <v>130733</v>
      </c>
      <c r="N854" s="72">
        <v>3.3313000000000002E-2</v>
      </c>
      <c r="O854" s="72">
        <v>0.49373</v>
      </c>
    </row>
    <row r="855" spans="1:15" x14ac:dyDescent="0.2">
      <c r="A855" t="str">
        <f t="shared" si="13"/>
        <v>2020_3691</v>
      </c>
      <c r="C855" s="71">
        <v>853</v>
      </c>
      <c r="D855" s="72">
        <v>3691</v>
      </c>
      <c r="E855" s="72">
        <v>3691</v>
      </c>
      <c r="F855" s="72" t="s">
        <v>164</v>
      </c>
      <c r="G855" s="72">
        <v>2020</v>
      </c>
      <c r="H855" s="72">
        <v>0</v>
      </c>
      <c r="I855" s="72">
        <v>1</v>
      </c>
      <c r="J855" s="72">
        <v>365508831</v>
      </c>
      <c r="K855" s="72">
        <v>774.3</v>
      </c>
      <c r="L855" s="72">
        <v>5243560</v>
      </c>
      <c r="M855" s="72">
        <v>134908</v>
      </c>
      <c r="N855" s="72">
        <v>2.5728000000000001E-2</v>
      </c>
      <c r="O855" s="72">
        <v>0.36909999999999998</v>
      </c>
    </row>
    <row r="856" spans="1:15" x14ac:dyDescent="0.2">
      <c r="A856" t="str">
        <f t="shared" si="13"/>
        <v>2020_4774</v>
      </c>
      <c r="C856" s="71">
        <v>854</v>
      </c>
      <c r="D856" s="72">
        <v>4774</v>
      </c>
      <c r="E856" s="72">
        <v>4774</v>
      </c>
      <c r="F856" s="72" t="s">
        <v>757</v>
      </c>
      <c r="G856" s="72">
        <v>2020</v>
      </c>
      <c r="H856" s="72">
        <v>0</v>
      </c>
      <c r="I856" s="72">
        <v>1</v>
      </c>
      <c r="J856" s="72">
        <v>466990235</v>
      </c>
      <c r="K856" s="72">
        <v>1124.4000000000001</v>
      </c>
      <c r="L856" s="72">
        <v>7668408</v>
      </c>
      <c r="M856" s="72">
        <v>368084</v>
      </c>
      <c r="N856" s="72">
        <v>4.8000000000000001E-2</v>
      </c>
      <c r="O856" s="72">
        <v>0.78820000000000001</v>
      </c>
    </row>
    <row r="857" spans="1:15" x14ac:dyDescent="0.2">
      <c r="A857" t="str">
        <f t="shared" si="13"/>
        <v>2020_873</v>
      </c>
      <c r="C857" s="71">
        <v>855</v>
      </c>
      <c r="D857" s="72">
        <v>873</v>
      </c>
      <c r="E857" s="72">
        <v>873</v>
      </c>
      <c r="F857" s="72" t="s">
        <v>43</v>
      </c>
      <c r="G857" s="72">
        <v>2020</v>
      </c>
      <c r="H857" s="72">
        <v>0</v>
      </c>
      <c r="I857" s="72">
        <v>1</v>
      </c>
      <c r="J857" s="72">
        <v>334183412</v>
      </c>
      <c r="K857" s="72">
        <v>458</v>
      </c>
      <c r="L857" s="72">
        <v>3132720</v>
      </c>
      <c r="M857" s="72">
        <v>125309</v>
      </c>
      <c r="N857" s="72">
        <v>0.04</v>
      </c>
      <c r="O857" s="72">
        <v>0.37497000000000003</v>
      </c>
    </row>
    <row r="858" spans="1:15" x14ac:dyDescent="0.2">
      <c r="A858" t="str">
        <f t="shared" si="13"/>
        <v>2020_4778</v>
      </c>
      <c r="C858" s="71">
        <v>856</v>
      </c>
      <c r="D858" s="72">
        <v>4778</v>
      </c>
      <c r="E858" s="72">
        <v>4778</v>
      </c>
      <c r="F858" s="72" t="s">
        <v>211</v>
      </c>
      <c r="G858" s="72">
        <v>2020</v>
      </c>
      <c r="H858" s="72">
        <v>0</v>
      </c>
      <c r="I858" s="72">
        <v>1</v>
      </c>
      <c r="J858" s="72">
        <v>259012669</v>
      </c>
      <c r="K858" s="72">
        <v>273.8</v>
      </c>
      <c r="L858" s="72">
        <v>1853078</v>
      </c>
      <c r="M858" s="72">
        <v>92654</v>
      </c>
      <c r="N858" s="72">
        <v>0.05</v>
      </c>
      <c r="O858" s="72">
        <v>0.35771999999999998</v>
      </c>
    </row>
    <row r="859" spans="1:15" x14ac:dyDescent="0.2">
      <c r="A859" t="str">
        <f t="shared" si="13"/>
        <v>2020_4777</v>
      </c>
      <c r="C859" s="71">
        <v>857</v>
      </c>
      <c r="D859" s="72">
        <v>4777</v>
      </c>
      <c r="E859" s="72">
        <v>4777</v>
      </c>
      <c r="F859" s="72" t="s">
        <v>210</v>
      </c>
      <c r="G859" s="72">
        <v>2020</v>
      </c>
      <c r="H859" s="72">
        <v>0</v>
      </c>
      <c r="I859" s="72">
        <v>1</v>
      </c>
      <c r="J859" s="72">
        <v>237384999</v>
      </c>
      <c r="K859" s="72">
        <v>618.20000000000005</v>
      </c>
      <c r="L859" s="72">
        <v>4191396</v>
      </c>
      <c r="M859" s="72">
        <v>101488</v>
      </c>
      <c r="N859" s="72">
        <v>2.4212999999999998E-2</v>
      </c>
      <c r="O859" s="72">
        <v>0.42752000000000001</v>
      </c>
    </row>
    <row r="860" spans="1:15" x14ac:dyDescent="0.2">
      <c r="A860" t="str">
        <f t="shared" si="13"/>
        <v>2020_4776</v>
      </c>
      <c r="C860" s="71">
        <v>858</v>
      </c>
      <c r="D860" s="72">
        <v>4776</v>
      </c>
      <c r="E860" s="72">
        <v>4776</v>
      </c>
      <c r="F860" s="72" t="s">
        <v>209</v>
      </c>
      <c r="G860" s="72">
        <v>2020</v>
      </c>
      <c r="H860" s="72">
        <v>0</v>
      </c>
      <c r="I860" s="72">
        <v>1</v>
      </c>
      <c r="J860" s="72">
        <v>264016155</v>
      </c>
      <c r="K860" s="72">
        <v>450.1</v>
      </c>
      <c r="L860" s="72">
        <v>3104790</v>
      </c>
      <c r="M860" s="72">
        <v>117982</v>
      </c>
      <c r="N860" s="72">
        <v>3.7999999999999999E-2</v>
      </c>
      <c r="O860" s="72">
        <v>0.44686999999999999</v>
      </c>
    </row>
    <row r="861" spans="1:15" x14ac:dyDescent="0.2">
      <c r="A861" t="str">
        <f t="shared" si="13"/>
        <v>2020_4779</v>
      </c>
      <c r="C861" s="71">
        <v>859</v>
      </c>
      <c r="D861" s="72">
        <v>4779</v>
      </c>
      <c r="E861" s="72">
        <v>4779</v>
      </c>
      <c r="F861" s="72" t="s">
        <v>212</v>
      </c>
      <c r="G861" s="72">
        <v>2020</v>
      </c>
      <c r="H861" s="72">
        <v>0</v>
      </c>
      <c r="I861" s="72">
        <v>1</v>
      </c>
      <c r="J861" s="72">
        <v>441011857</v>
      </c>
      <c r="K861" s="72">
        <v>1727.5</v>
      </c>
      <c r="L861" s="72">
        <v>11636440</v>
      </c>
      <c r="M861" s="72">
        <v>576170</v>
      </c>
      <c r="N861" s="72">
        <v>4.9514000000000002E-2</v>
      </c>
      <c r="O861" s="72">
        <v>1.30647</v>
      </c>
    </row>
    <row r="862" spans="1:15" x14ac:dyDescent="0.2">
      <c r="A862" t="str">
        <f t="shared" si="13"/>
        <v>2020_4784</v>
      </c>
      <c r="C862" s="71">
        <v>860</v>
      </c>
      <c r="D862" s="72">
        <v>4784</v>
      </c>
      <c r="E862" s="72">
        <v>4784</v>
      </c>
      <c r="F862" s="72" t="s">
        <v>213</v>
      </c>
      <c r="G862" s="72">
        <v>2020</v>
      </c>
      <c r="H862" s="72">
        <v>0</v>
      </c>
      <c r="I862" s="72">
        <v>1</v>
      </c>
      <c r="J862" s="72">
        <v>1176690645</v>
      </c>
      <c r="K862" s="72">
        <v>3077.3</v>
      </c>
      <c r="L862" s="72">
        <v>20728693</v>
      </c>
      <c r="M862" s="72">
        <v>1036435</v>
      </c>
      <c r="N862" s="72">
        <v>0.05</v>
      </c>
      <c r="O862" s="72">
        <v>0.88080000000000003</v>
      </c>
    </row>
    <row r="863" spans="1:15" x14ac:dyDescent="0.2">
      <c r="A863" t="str">
        <f t="shared" si="13"/>
        <v>2020_4785</v>
      </c>
      <c r="C863" s="71">
        <v>861</v>
      </c>
      <c r="D863" s="72">
        <v>4785</v>
      </c>
      <c r="E863" s="72">
        <v>4785</v>
      </c>
      <c r="F863" s="72" t="s">
        <v>758</v>
      </c>
      <c r="G863" s="72">
        <v>2020</v>
      </c>
      <c r="H863" s="72">
        <v>0</v>
      </c>
      <c r="I863" s="72">
        <v>1</v>
      </c>
      <c r="J863" s="72">
        <v>214788777</v>
      </c>
      <c r="K863" s="72">
        <v>446</v>
      </c>
      <c r="L863" s="72">
        <v>3004256</v>
      </c>
      <c r="M863" s="72">
        <v>150213</v>
      </c>
      <c r="N863" s="72">
        <v>0.05</v>
      </c>
      <c r="O863" s="72">
        <v>0.69935000000000003</v>
      </c>
    </row>
    <row r="864" spans="1:15" x14ac:dyDescent="0.2">
      <c r="A864" t="str">
        <f t="shared" si="13"/>
        <v>2020_333</v>
      </c>
      <c r="C864" s="71">
        <v>862</v>
      </c>
      <c r="D864" s="72">
        <v>333</v>
      </c>
      <c r="E864" s="72">
        <v>333</v>
      </c>
      <c r="F864" s="72" t="s">
        <v>679</v>
      </c>
      <c r="G864" s="72">
        <v>2020</v>
      </c>
      <c r="H864" s="72">
        <v>0</v>
      </c>
      <c r="I864" s="72">
        <v>1</v>
      </c>
      <c r="J864" s="72">
        <v>362264358</v>
      </c>
      <c r="K864" s="72">
        <v>410.3</v>
      </c>
      <c r="L864" s="72">
        <v>2790450</v>
      </c>
      <c r="M864" s="72">
        <v>139523</v>
      </c>
      <c r="N864" s="72">
        <v>0.05</v>
      </c>
      <c r="O864" s="72">
        <v>0.38513999999999998</v>
      </c>
    </row>
    <row r="865" spans="1:15" x14ac:dyDescent="0.2">
      <c r="A865" t="str">
        <f t="shared" si="13"/>
        <v>2020_4773</v>
      </c>
      <c r="C865" s="71">
        <v>863</v>
      </c>
      <c r="D865" s="72">
        <v>4773</v>
      </c>
      <c r="E865" s="72">
        <v>4773</v>
      </c>
      <c r="F865" s="72" t="s">
        <v>206</v>
      </c>
      <c r="G865" s="72">
        <v>2020</v>
      </c>
      <c r="H865" s="72">
        <v>0</v>
      </c>
      <c r="I865" s="72">
        <v>1</v>
      </c>
      <c r="J865" s="72">
        <v>231188679</v>
      </c>
      <c r="K865" s="72">
        <v>522.6</v>
      </c>
      <c r="L865" s="72">
        <v>3580333</v>
      </c>
      <c r="M865" s="72">
        <v>153954</v>
      </c>
      <c r="N865" s="72">
        <v>4.2999999999999997E-2</v>
      </c>
      <c r="O865" s="72">
        <v>0.66591999999999996</v>
      </c>
    </row>
    <row r="866" spans="1:15" x14ac:dyDescent="0.2">
      <c r="A866" t="str">
        <f t="shared" si="13"/>
        <v>2020_4788</v>
      </c>
      <c r="C866" s="71">
        <v>864</v>
      </c>
      <c r="D866" s="72">
        <v>4788</v>
      </c>
      <c r="E866" s="72">
        <v>4788</v>
      </c>
      <c r="F866" s="72" t="s">
        <v>216</v>
      </c>
      <c r="G866" s="72">
        <v>2020</v>
      </c>
      <c r="H866" s="72">
        <v>0</v>
      </c>
      <c r="I866" s="72">
        <v>1</v>
      </c>
      <c r="J866" s="72">
        <v>242000335</v>
      </c>
      <c r="K866" s="72">
        <v>511.5</v>
      </c>
      <c r="L866" s="72">
        <v>3507356</v>
      </c>
      <c r="M866" s="72">
        <v>129772</v>
      </c>
      <c r="N866" s="72">
        <v>3.6999999999999998E-2</v>
      </c>
      <c r="O866" s="72">
        <v>0.53625</v>
      </c>
    </row>
    <row r="867" spans="1:15" x14ac:dyDescent="0.2">
      <c r="A867" t="str">
        <f t="shared" si="13"/>
        <v>2020_4797</v>
      </c>
      <c r="C867" s="71">
        <v>865</v>
      </c>
      <c r="D867" s="72">
        <v>4797</v>
      </c>
      <c r="E867" s="72">
        <v>4797</v>
      </c>
      <c r="F867" s="72" t="s">
        <v>217</v>
      </c>
      <c r="G867" s="72">
        <v>2020</v>
      </c>
      <c r="H867" s="72">
        <v>0</v>
      </c>
      <c r="I867" s="72">
        <v>1</v>
      </c>
      <c r="J867" s="72">
        <v>591267892</v>
      </c>
      <c r="K867" s="72">
        <v>2993.6</v>
      </c>
      <c r="L867" s="72">
        <v>20164890</v>
      </c>
      <c r="M867" s="72">
        <v>705771</v>
      </c>
      <c r="N867" s="72">
        <v>3.5000000000000003E-2</v>
      </c>
      <c r="O867" s="72">
        <v>1.1936599999999999</v>
      </c>
    </row>
    <row r="868" spans="1:15" x14ac:dyDescent="0.2">
      <c r="A868" t="str">
        <f t="shared" si="13"/>
        <v>2020_4860</v>
      </c>
      <c r="C868" s="71">
        <v>866</v>
      </c>
      <c r="D868" s="72">
        <v>4860</v>
      </c>
      <c r="E868" s="72">
        <v>4860</v>
      </c>
      <c r="F868" s="72" t="s">
        <v>802</v>
      </c>
      <c r="G868" s="72">
        <v>2020</v>
      </c>
      <c r="H868" s="72">
        <v>0</v>
      </c>
      <c r="I868" s="72">
        <v>1</v>
      </c>
      <c r="J868" s="72">
        <v>454628278</v>
      </c>
      <c r="K868" s="72">
        <v>987.4</v>
      </c>
      <c r="L868" s="72">
        <v>6651126</v>
      </c>
      <c r="M868" s="72">
        <v>220114</v>
      </c>
      <c r="N868" s="72">
        <v>3.3093999999999998E-2</v>
      </c>
      <c r="O868" s="72">
        <v>0.48415999999999998</v>
      </c>
    </row>
    <row r="869" spans="1:15" x14ac:dyDescent="0.2">
      <c r="A869" t="str">
        <f t="shared" si="13"/>
        <v>2020_4869</v>
      </c>
      <c r="C869" s="71">
        <v>867</v>
      </c>
      <c r="D869" s="72">
        <v>4869</v>
      </c>
      <c r="E869" s="72">
        <v>4869</v>
      </c>
      <c r="F869" s="72" t="s">
        <v>219</v>
      </c>
      <c r="G869" s="72">
        <v>2020</v>
      </c>
      <c r="H869" s="72">
        <v>0</v>
      </c>
      <c r="I869" s="72">
        <v>1</v>
      </c>
      <c r="J869" s="72">
        <v>333074523</v>
      </c>
      <c r="K869" s="72">
        <v>1320.6</v>
      </c>
      <c r="L869" s="72">
        <v>8943103</v>
      </c>
      <c r="M869" s="72">
        <v>253624</v>
      </c>
      <c r="N869" s="72">
        <v>2.836E-2</v>
      </c>
      <c r="O869" s="72">
        <v>0.76146000000000003</v>
      </c>
    </row>
    <row r="870" spans="1:15" x14ac:dyDescent="0.2">
      <c r="A870" t="str">
        <f t="shared" si="13"/>
        <v>2020_4878</v>
      </c>
      <c r="C870" s="71">
        <v>868</v>
      </c>
      <c r="D870" s="72">
        <v>4878</v>
      </c>
      <c r="E870" s="72">
        <v>4878</v>
      </c>
      <c r="F870" s="72" t="s">
        <v>220</v>
      </c>
      <c r="G870" s="72">
        <v>2020</v>
      </c>
      <c r="H870" s="72">
        <v>0</v>
      </c>
      <c r="I870" s="72">
        <v>1</v>
      </c>
      <c r="J870" s="72">
        <v>275239703</v>
      </c>
      <c r="K870" s="72">
        <v>609.20000000000005</v>
      </c>
      <c r="L870" s="72">
        <v>4103571</v>
      </c>
      <c r="M870" s="72">
        <v>175478</v>
      </c>
      <c r="N870" s="72">
        <v>4.2762000000000001E-2</v>
      </c>
      <c r="O870" s="72">
        <v>0.63754999999999995</v>
      </c>
    </row>
    <row r="871" spans="1:15" x14ac:dyDescent="0.2">
      <c r="A871" t="str">
        <f t="shared" si="13"/>
        <v>2020_4890</v>
      </c>
      <c r="C871" s="71">
        <v>869</v>
      </c>
      <c r="D871" s="72">
        <v>4890</v>
      </c>
      <c r="E871" s="72">
        <v>4890</v>
      </c>
      <c r="F871" s="72" t="s">
        <v>221</v>
      </c>
      <c r="G871" s="72">
        <v>2020</v>
      </c>
      <c r="H871" s="72">
        <v>0</v>
      </c>
      <c r="I871" s="72">
        <v>1</v>
      </c>
      <c r="J871" s="72">
        <v>1352974388</v>
      </c>
      <c r="K871" s="72">
        <v>978.4</v>
      </c>
      <c r="L871" s="72">
        <v>6599308</v>
      </c>
      <c r="M871" s="72">
        <v>323366</v>
      </c>
      <c r="N871" s="72">
        <v>4.9000000000000002E-2</v>
      </c>
      <c r="O871" s="72">
        <v>0.23899999999999999</v>
      </c>
    </row>
    <row r="872" spans="1:15" x14ac:dyDescent="0.2">
      <c r="A872" t="str">
        <f t="shared" si="13"/>
        <v>2020_4905</v>
      </c>
      <c r="C872" s="71">
        <v>870</v>
      </c>
      <c r="D872" s="72">
        <v>4905</v>
      </c>
      <c r="E872" s="72">
        <v>4905</v>
      </c>
      <c r="F872" s="72" t="s">
        <v>759</v>
      </c>
      <c r="G872" s="72">
        <v>2020</v>
      </c>
      <c r="H872" s="72">
        <v>0</v>
      </c>
      <c r="I872" s="72">
        <v>1</v>
      </c>
      <c r="J872" s="72">
        <v>105470147</v>
      </c>
      <c r="K872" s="72">
        <v>212</v>
      </c>
      <c r="L872" s="72">
        <v>1429516</v>
      </c>
      <c r="M872" s="72">
        <v>60129</v>
      </c>
      <c r="N872" s="72">
        <v>4.2062000000000002E-2</v>
      </c>
      <c r="O872" s="72">
        <v>0.57010000000000005</v>
      </c>
    </row>
    <row r="873" spans="1:15" x14ac:dyDescent="0.2">
      <c r="A873" t="str">
        <f t="shared" si="13"/>
        <v>2020_4978</v>
      </c>
      <c r="C873" s="71">
        <v>871</v>
      </c>
      <c r="D873" s="72">
        <v>4978</v>
      </c>
      <c r="E873" s="72">
        <v>4978</v>
      </c>
      <c r="F873" s="72" t="s">
        <v>222</v>
      </c>
      <c r="G873" s="72">
        <v>2020</v>
      </c>
      <c r="H873" s="72">
        <v>0</v>
      </c>
      <c r="I873" s="72">
        <v>1</v>
      </c>
      <c r="J873" s="72">
        <v>151843082</v>
      </c>
      <c r="K873" s="72">
        <v>190.3</v>
      </c>
      <c r="L873" s="72">
        <v>1281861</v>
      </c>
      <c r="M873" s="72">
        <v>6086</v>
      </c>
      <c r="N873" s="72">
        <v>4.7479999999999996E-3</v>
      </c>
      <c r="O873" s="72">
        <v>4.0079999999999998E-2</v>
      </c>
    </row>
    <row r="874" spans="1:15" x14ac:dyDescent="0.2">
      <c r="A874" t="str">
        <f t="shared" si="13"/>
        <v>2020_4995</v>
      </c>
      <c r="C874" s="71">
        <v>872</v>
      </c>
      <c r="D874" s="72">
        <v>4995</v>
      </c>
      <c r="E874" s="72">
        <v>4995</v>
      </c>
      <c r="F874" s="72" t="s">
        <v>223</v>
      </c>
      <c r="G874" s="72">
        <v>2020</v>
      </c>
      <c r="H874" s="72">
        <v>0</v>
      </c>
      <c r="I874" s="72">
        <v>1</v>
      </c>
      <c r="J874" s="72">
        <v>343003539</v>
      </c>
      <c r="K874" s="72">
        <v>918.7</v>
      </c>
      <c r="L874" s="72">
        <v>6236136</v>
      </c>
      <c r="M874" s="72">
        <v>136821</v>
      </c>
      <c r="N874" s="72">
        <v>2.1940000000000001E-2</v>
      </c>
      <c r="O874" s="72">
        <v>0.39889000000000002</v>
      </c>
    </row>
    <row r="875" spans="1:15" x14ac:dyDescent="0.2">
      <c r="A875" t="str">
        <f t="shared" si="13"/>
        <v>2020_5013</v>
      </c>
      <c r="C875" s="71">
        <v>873</v>
      </c>
      <c r="D875" s="72">
        <v>5013</v>
      </c>
      <c r="E875" s="72">
        <v>5013</v>
      </c>
      <c r="F875" s="72" t="s">
        <v>224</v>
      </c>
      <c r="G875" s="72">
        <v>2020</v>
      </c>
      <c r="H875" s="72">
        <v>0</v>
      </c>
      <c r="I875" s="72">
        <v>1</v>
      </c>
      <c r="J875" s="72">
        <v>651032165</v>
      </c>
      <c r="K875" s="72">
        <v>2328.5</v>
      </c>
      <c r="L875" s="72">
        <v>15684776</v>
      </c>
      <c r="M875" s="72">
        <v>546943</v>
      </c>
      <c r="N875" s="72">
        <v>3.4870999999999999E-2</v>
      </c>
      <c r="O875" s="72">
        <v>0.84011999999999998</v>
      </c>
    </row>
    <row r="876" spans="1:15" x14ac:dyDescent="0.2">
      <c r="A876" t="str">
        <f t="shared" si="13"/>
        <v>2020_5049</v>
      </c>
      <c r="C876" s="71">
        <v>874</v>
      </c>
      <c r="D876" s="72">
        <v>5049</v>
      </c>
      <c r="E876" s="72">
        <v>5049</v>
      </c>
      <c r="F876" s="72" t="s">
        <v>225</v>
      </c>
      <c r="G876" s="72">
        <v>2020</v>
      </c>
      <c r="H876" s="72">
        <v>0</v>
      </c>
      <c r="I876" s="72">
        <v>1</v>
      </c>
      <c r="J876" s="72">
        <v>818955441</v>
      </c>
      <c r="K876" s="72">
        <v>4655.1000000000004</v>
      </c>
      <c r="L876" s="72">
        <v>31356754</v>
      </c>
      <c r="M876" s="72">
        <v>783919</v>
      </c>
      <c r="N876" s="72">
        <v>2.5000000000000001E-2</v>
      </c>
      <c r="O876" s="72">
        <v>0.95721999999999996</v>
      </c>
    </row>
    <row r="877" spans="1:15" x14ac:dyDescent="0.2">
      <c r="A877" t="str">
        <f t="shared" si="13"/>
        <v>2020_5319</v>
      </c>
      <c r="C877" s="71">
        <v>875</v>
      </c>
      <c r="D877" s="72">
        <v>5319</v>
      </c>
      <c r="E877" s="72">
        <v>5160</v>
      </c>
      <c r="F877" s="72" t="s">
        <v>5</v>
      </c>
      <c r="G877" s="72">
        <v>2020</v>
      </c>
      <c r="H877" s="72">
        <v>0</v>
      </c>
      <c r="I877" s="72">
        <v>1</v>
      </c>
      <c r="J877" s="72">
        <v>290018790</v>
      </c>
      <c r="K877" s="72">
        <v>1070.9000000000001</v>
      </c>
      <c r="L877" s="72">
        <v>7213582</v>
      </c>
      <c r="M877" s="72">
        <v>154618</v>
      </c>
      <c r="N877" s="72">
        <v>2.1434000000000002E-2</v>
      </c>
      <c r="O877" s="72">
        <v>0.53312999999999999</v>
      </c>
    </row>
    <row r="878" spans="1:15" x14ac:dyDescent="0.2">
      <c r="A878" t="str">
        <f t="shared" si="13"/>
        <v>2020_5121</v>
      </c>
      <c r="C878" s="71">
        <v>876</v>
      </c>
      <c r="D878" s="72">
        <v>5121</v>
      </c>
      <c r="E878" s="72">
        <v>5121</v>
      </c>
      <c r="F878" s="72" t="s">
        <v>226</v>
      </c>
      <c r="G878" s="72">
        <v>2020</v>
      </c>
      <c r="H878" s="72">
        <v>0</v>
      </c>
      <c r="I878" s="72">
        <v>1</v>
      </c>
      <c r="J878" s="72">
        <v>388291528</v>
      </c>
      <c r="K878" s="72">
        <v>696.9</v>
      </c>
      <c r="L878" s="72">
        <v>4694318</v>
      </c>
      <c r="M878" s="72">
        <v>219916</v>
      </c>
      <c r="N878" s="72">
        <v>4.6847E-2</v>
      </c>
      <c r="O878" s="72">
        <v>0.56637000000000004</v>
      </c>
    </row>
    <row r="879" spans="1:15" x14ac:dyDescent="0.2">
      <c r="A879" t="str">
        <f t="shared" si="13"/>
        <v>2020_5139</v>
      </c>
      <c r="C879" s="71">
        <v>877</v>
      </c>
      <c r="D879" s="72">
        <v>5139</v>
      </c>
      <c r="E879" s="72">
        <v>5139</v>
      </c>
      <c r="F879" s="72" t="s">
        <v>227</v>
      </c>
      <c r="G879" s="72">
        <v>2020</v>
      </c>
      <c r="H879" s="72">
        <v>0</v>
      </c>
      <c r="I879" s="72">
        <v>1</v>
      </c>
      <c r="J879" s="72">
        <v>119230082</v>
      </c>
      <c r="K879" s="72">
        <v>211.7</v>
      </c>
      <c r="L879" s="72">
        <v>1460307</v>
      </c>
      <c r="M879" s="72">
        <v>73015</v>
      </c>
      <c r="N879" s="72">
        <v>0.05</v>
      </c>
      <c r="O879" s="72">
        <v>0.61238999999999999</v>
      </c>
    </row>
    <row r="880" spans="1:15" x14ac:dyDescent="0.2">
      <c r="A880" t="str">
        <f t="shared" si="13"/>
        <v>2020_5163</v>
      </c>
      <c r="C880" s="71">
        <v>878</v>
      </c>
      <c r="D880" s="72">
        <v>5163</v>
      </c>
      <c r="E880" s="72">
        <v>5163</v>
      </c>
      <c r="F880" s="72" t="s">
        <v>228</v>
      </c>
      <c r="G880" s="72">
        <v>2020</v>
      </c>
      <c r="H880" s="72">
        <v>0</v>
      </c>
      <c r="I880" s="72">
        <v>1</v>
      </c>
      <c r="J880" s="72">
        <v>300231240</v>
      </c>
      <c r="K880" s="72">
        <v>598.29999999999995</v>
      </c>
      <c r="L880" s="72">
        <v>4030149</v>
      </c>
      <c r="M880" s="72">
        <v>131195</v>
      </c>
      <c r="N880" s="72">
        <v>3.2552999999999999E-2</v>
      </c>
      <c r="O880" s="72">
        <v>0.43697999999999998</v>
      </c>
    </row>
    <row r="881" spans="1:15" x14ac:dyDescent="0.2">
      <c r="A881" t="str">
        <f t="shared" si="13"/>
        <v>2020_5166</v>
      </c>
      <c r="C881" s="71">
        <v>879</v>
      </c>
      <c r="D881" s="72">
        <v>5166</v>
      </c>
      <c r="E881" s="72">
        <v>5166</v>
      </c>
      <c r="F881" s="72" t="s">
        <v>229</v>
      </c>
      <c r="G881" s="72">
        <v>2020</v>
      </c>
      <c r="H881" s="72">
        <v>0</v>
      </c>
      <c r="I881" s="72">
        <v>1</v>
      </c>
      <c r="J881" s="72">
        <v>883304079</v>
      </c>
      <c r="K881" s="72">
        <v>2159.9</v>
      </c>
      <c r="L881" s="72">
        <v>14549086</v>
      </c>
      <c r="M881" s="72">
        <v>363727</v>
      </c>
      <c r="N881" s="72">
        <v>2.5000000000000001E-2</v>
      </c>
      <c r="O881" s="72">
        <v>0.41177999999999998</v>
      </c>
    </row>
    <row r="882" spans="1:15" x14ac:dyDescent="0.2">
      <c r="A882" t="str">
        <f t="shared" si="13"/>
        <v>2020_5184</v>
      </c>
      <c r="C882" s="71">
        <v>880</v>
      </c>
      <c r="D882" s="72">
        <v>5184</v>
      </c>
      <c r="E882" s="72">
        <v>5184</v>
      </c>
      <c r="F882" s="72" t="s">
        <v>230</v>
      </c>
      <c r="G882" s="72">
        <v>2020</v>
      </c>
      <c r="H882" s="72">
        <v>0</v>
      </c>
      <c r="I882" s="72">
        <v>1</v>
      </c>
      <c r="J882" s="72">
        <v>359002246</v>
      </c>
      <c r="K882" s="72">
        <v>1811.8</v>
      </c>
      <c r="L882" s="72">
        <v>12204285</v>
      </c>
      <c r="M882" s="72">
        <v>598010</v>
      </c>
      <c r="N882" s="72">
        <v>4.9000000000000002E-2</v>
      </c>
      <c r="O882" s="72">
        <v>1.6657599999999999</v>
      </c>
    </row>
    <row r="883" spans="1:15" x14ac:dyDescent="0.2">
      <c r="A883" t="str">
        <f t="shared" si="13"/>
        <v>2020_5250</v>
      </c>
      <c r="C883" s="71">
        <v>881</v>
      </c>
      <c r="D883" s="72">
        <v>5250</v>
      </c>
      <c r="E883" s="72">
        <v>5250</v>
      </c>
      <c r="F883" s="72" t="s">
        <v>231</v>
      </c>
      <c r="G883" s="72">
        <v>2020</v>
      </c>
      <c r="H883" s="72">
        <v>0</v>
      </c>
      <c r="I883" s="72">
        <v>1</v>
      </c>
      <c r="J883" s="72">
        <v>1724970036</v>
      </c>
      <c r="K883" s="72">
        <v>5036.7</v>
      </c>
      <c r="L883" s="72">
        <v>34571909</v>
      </c>
      <c r="M883" s="72">
        <v>832450</v>
      </c>
      <c r="N883" s="72">
        <v>2.4079E-2</v>
      </c>
      <c r="O883" s="72">
        <v>0.48259000000000002</v>
      </c>
    </row>
    <row r="884" spans="1:15" x14ac:dyDescent="0.2">
      <c r="A884" t="str">
        <f t="shared" si="13"/>
        <v>2020_5256</v>
      </c>
      <c r="C884" s="71">
        <v>882</v>
      </c>
      <c r="D884" s="72">
        <v>5256</v>
      </c>
      <c r="E884" s="72">
        <v>5256</v>
      </c>
      <c r="F884" s="72" t="s">
        <v>232</v>
      </c>
      <c r="G884" s="72">
        <v>2020</v>
      </c>
      <c r="H884" s="72">
        <v>0</v>
      </c>
      <c r="I884" s="72">
        <v>1</v>
      </c>
      <c r="J884" s="72">
        <v>184807782</v>
      </c>
      <c r="K884" s="72">
        <v>681</v>
      </c>
      <c r="L884" s="72">
        <v>4587216</v>
      </c>
      <c r="M884" s="72">
        <v>169727</v>
      </c>
      <c r="N884" s="72">
        <v>3.6999999999999998E-2</v>
      </c>
      <c r="O884" s="72">
        <v>0.91839999999999999</v>
      </c>
    </row>
    <row r="885" spans="1:15" x14ac:dyDescent="0.2">
      <c r="A885" t="str">
        <f t="shared" si="13"/>
        <v>2020_5283</v>
      </c>
      <c r="C885" s="71">
        <v>883</v>
      </c>
      <c r="D885" s="72">
        <v>5283</v>
      </c>
      <c r="E885" s="72">
        <v>5283</v>
      </c>
      <c r="F885" s="72" t="s">
        <v>233</v>
      </c>
      <c r="G885" s="72">
        <v>2020</v>
      </c>
      <c r="H885" s="72">
        <v>0</v>
      </c>
      <c r="I885" s="72">
        <v>1</v>
      </c>
      <c r="J885" s="72">
        <v>608730522</v>
      </c>
      <c r="K885" s="72">
        <v>673.7</v>
      </c>
      <c r="L885" s="72">
        <v>4625624</v>
      </c>
      <c r="M885" s="72">
        <v>175774</v>
      </c>
      <c r="N885" s="72">
        <v>3.7999999999999999E-2</v>
      </c>
      <c r="O885" s="72">
        <v>0.28876000000000002</v>
      </c>
    </row>
    <row r="886" spans="1:15" x14ac:dyDescent="0.2">
      <c r="A886" t="str">
        <f t="shared" si="13"/>
        <v>2020_5310</v>
      </c>
      <c r="C886" s="71">
        <v>884</v>
      </c>
      <c r="D886" s="72">
        <v>5310</v>
      </c>
      <c r="E886" s="72">
        <v>5310</v>
      </c>
      <c r="F886" s="72" t="s">
        <v>234</v>
      </c>
      <c r="G886" s="72">
        <v>2020</v>
      </c>
      <c r="H886" s="72">
        <v>0</v>
      </c>
      <c r="I886" s="72">
        <v>1</v>
      </c>
      <c r="J886" s="72">
        <v>191762549</v>
      </c>
      <c r="K886" s="72">
        <v>729</v>
      </c>
      <c r="L886" s="72">
        <v>4916376</v>
      </c>
      <c r="M886" s="72">
        <v>157615</v>
      </c>
      <c r="N886" s="72">
        <v>3.2058999999999997E-2</v>
      </c>
      <c r="O886" s="72">
        <v>0.82193000000000005</v>
      </c>
    </row>
    <row r="887" spans="1:15" x14ac:dyDescent="0.2">
      <c r="A887" t="str">
        <f t="shared" si="13"/>
        <v>2020_5463</v>
      </c>
      <c r="C887" s="71">
        <v>885</v>
      </c>
      <c r="D887" s="72">
        <v>5463</v>
      </c>
      <c r="E887" s="72">
        <v>5463</v>
      </c>
      <c r="F887" s="72" t="s">
        <v>238</v>
      </c>
      <c r="G887" s="72">
        <v>2020</v>
      </c>
      <c r="H887" s="72">
        <v>0</v>
      </c>
      <c r="I887" s="72">
        <v>1</v>
      </c>
      <c r="J887" s="72">
        <v>382011910</v>
      </c>
      <c r="K887" s="72">
        <v>1032.5999999999999</v>
      </c>
      <c r="L887" s="72">
        <v>6955594</v>
      </c>
      <c r="M887" s="72">
        <v>341744</v>
      </c>
      <c r="N887" s="72">
        <v>4.9132000000000002E-2</v>
      </c>
      <c r="O887" s="72">
        <v>0.89459</v>
      </c>
    </row>
    <row r="888" spans="1:15" x14ac:dyDescent="0.2">
      <c r="A888" t="str">
        <f t="shared" si="13"/>
        <v>2020_5486</v>
      </c>
      <c r="C888" s="71">
        <v>886</v>
      </c>
      <c r="D888" s="72">
        <v>5486</v>
      </c>
      <c r="E888" s="72">
        <v>5486</v>
      </c>
      <c r="F888" s="72" t="s">
        <v>239</v>
      </c>
      <c r="G888" s="72">
        <v>2020</v>
      </c>
      <c r="H888" s="72">
        <v>0</v>
      </c>
      <c r="I888" s="72">
        <v>1</v>
      </c>
      <c r="J888" s="72">
        <v>274282723</v>
      </c>
      <c r="K888" s="72">
        <v>318.7</v>
      </c>
      <c r="L888" s="72">
        <v>2151862</v>
      </c>
      <c r="M888" s="72">
        <v>53797</v>
      </c>
      <c r="N888" s="72">
        <v>2.5000000000000001E-2</v>
      </c>
      <c r="O888" s="72">
        <v>0.19614000000000001</v>
      </c>
    </row>
    <row r="889" spans="1:15" x14ac:dyDescent="0.2">
      <c r="A889" t="str">
        <f t="shared" si="13"/>
        <v>2020_5508</v>
      </c>
      <c r="C889" s="71">
        <v>887</v>
      </c>
      <c r="D889" s="72">
        <v>5508</v>
      </c>
      <c r="E889" s="72">
        <v>5508</v>
      </c>
      <c r="F889" s="72" t="s">
        <v>240</v>
      </c>
      <c r="G889" s="72">
        <v>2020</v>
      </c>
      <c r="H889" s="72">
        <v>0</v>
      </c>
      <c r="I889" s="72">
        <v>1</v>
      </c>
      <c r="J889" s="72">
        <v>258986570</v>
      </c>
      <c r="K889" s="72">
        <v>313.60000000000002</v>
      </c>
      <c r="L889" s="72">
        <v>2112410</v>
      </c>
      <c r="M889" s="72">
        <v>76047</v>
      </c>
      <c r="N889" s="72">
        <v>3.5999999999999997E-2</v>
      </c>
      <c r="O889" s="72">
        <v>0.29363</v>
      </c>
    </row>
    <row r="890" spans="1:15" x14ac:dyDescent="0.2">
      <c r="A890" t="str">
        <f t="shared" si="13"/>
        <v>2020_1975</v>
      </c>
      <c r="C890" s="71">
        <v>888</v>
      </c>
      <c r="D890" s="72">
        <v>1975</v>
      </c>
      <c r="E890" s="72">
        <v>1975</v>
      </c>
      <c r="F890" s="72" t="s">
        <v>102</v>
      </c>
      <c r="G890" s="72">
        <v>2020</v>
      </c>
      <c r="H890" s="72">
        <v>0</v>
      </c>
      <c r="I890" s="72">
        <v>1</v>
      </c>
      <c r="J890" s="72">
        <v>234105794</v>
      </c>
      <c r="K890" s="72">
        <v>407.3</v>
      </c>
      <c r="L890" s="72">
        <v>2745202</v>
      </c>
      <c r="M890" s="72">
        <v>0</v>
      </c>
      <c r="N890" s="72">
        <v>0</v>
      </c>
      <c r="O890" s="72">
        <v>0</v>
      </c>
    </row>
    <row r="891" spans="1:15" x14ac:dyDescent="0.2">
      <c r="A891" t="str">
        <f t="shared" si="13"/>
        <v>2020_4824</v>
      </c>
      <c r="C891" s="71">
        <v>889</v>
      </c>
      <c r="D891" s="72">
        <v>4824</v>
      </c>
      <c r="E891" s="72">
        <v>5510</v>
      </c>
      <c r="F891" s="72" t="s">
        <v>241</v>
      </c>
      <c r="G891" s="72">
        <v>2020</v>
      </c>
      <c r="H891" s="72">
        <v>0</v>
      </c>
      <c r="I891" s="72">
        <v>1</v>
      </c>
      <c r="J891" s="72">
        <v>370263316</v>
      </c>
      <c r="K891" s="72">
        <v>695.2</v>
      </c>
      <c r="L891" s="72">
        <v>4682867</v>
      </c>
      <c r="M891" s="72">
        <v>218958</v>
      </c>
      <c r="N891" s="72">
        <v>4.6757E-2</v>
      </c>
      <c r="O891" s="72">
        <v>0.59136</v>
      </c>
    </row>
    <row r="892" spans="1:15" x14ac:dyDescent="0.2">
      <c r="A892" t="str">
        <f t="shared" si="13"/>
        <v>2020_5607</v>
      </c>
      <c r="C892" s="71">
        <v>890</v>
      </c>
      <c r="D892" s="72">
        <v>5607</v>
      </c>
      <c r="E892" s="72">
        <v>5607</v>
      </c>
      <c r="F892" s="72" t="s">
        <v>242</v>
      </c>
      <c r="G892" s="72">
        <v>2020</v>
      </c>
      <c r="H892" s="72">
        <v>0</v>
      </c>
      <c r="I892" s="72">
        <v>1</v>
      </c>
      <c r="J892" s="72">
        <v>288534264</v>
      </c>
      <c r="K892" s="72">
        <v>804.9</v>
      </c>
      <c r="L892" s="72">
        <v>5450783</v>
      </c>
      <c r="M892" s="72">
        <v>197191</v>
      </c>
      <c r="N892" s="72">
        <v>3.6177000000000001E-2</v>
      </c>
      <c r="O892" s="72">
        <v>0.68342000000000003</v>
      </c>
    </row>
    <row r="893" spans="1:15" x14ac:dyDescent="0.2">
      <c r="A893" t="str">
        <f t="shared" si="13"/>
        <v>2020_5643</v>
      </c>
      <c r="C893" s="71">
        <v>891</v>
      </c>
      <c r="D893" s="72">
        <v>5643</v>
      </c>
      <c r="E893" s="72">
        <v>5643</v>
      </c>
      <c r="F893" s="72" t="s">
        <v>244</v>
      </c>
      <c r="G893" s="72">
        <v>2020</v>
      </c>
      <c r="H893" s="72">
        <v>0</v>
      </c>
      <c r="I893" s="72">
        <v>1</v>
      </c>
      <c r="J893" s="72">
        <v>325504194</v>
      </c>
      <c r="K893" s="72">
        <v>1041.5999999999999</v>
      </c>
      <c r="L893" s="72">
        <v>7016218</v>
      </c>
      <c r="M893" s="72">
        <v>245568</v>
      </c>
      <c r="N893" s="72">
        <v>3.5000000000000003E-2</v>
      </c>
      <c r="O893" s="72">
        <v>0.75441999999999998</v>
      </c>
    </row>
    <row r="894" spans="1:15" x14ac:dyDescent="0.2">
      <c r="A894" t="str">
        <f t="shared" si="13"/>
        <v>2020_5697</v>
      </c>
      <c r="C894" s="71">
        <v>892</v>
      </c>
      <c r="D894" s="72">
        <v>5697</v>
      </c>
      <c r="E894" s="72">
        <v>5697</v>
      </c>
      <c r="F894" s="72" t="s">
        <v>796</v>
      </c>
      <c r="G894" s="72">
        <v>2020</v>
      </c>
      <c r="H894" s="72">
        <v>0</v>
      </c>
      <c r="I894" s="72">
        <v>1</v>
      </c>
      <c r="J894" s="72">
        <v>217941711</v>
      </c>
      <c r="K894" s="72">
        <v>414</v>
      </c>
      <c r="L894" s="72">
        <v>2788704</v>
      </c>
      <c r="M894" s="72">
        <v>79741</v>
      </c>
      <c r="N894" s="72">
        <v>2.8594000000000001E-2</v>
      </c>
      <c r="O894" s="72">
        <v>0.36587999999999998</v>
      </c>
    </row>
    <row r="895" spans="1:15" x14ac:dyDescent="0.2">
      <c r="A895" t="str">
        <f t="shared" si="13"/>
        <v>2020_5724</v>
      </c>
      <c r="C895" s="71">
        <v>893</v>
      </c>
      <c r="D895" s="72">
        <v>5724</v>
      </c>
      <c r="E895" s="72">
        <v>5724</v>
      </c>
      <c r="F895" s="72" t="s">
        <v>246</v>
      </c>
      <c r="G895" s="72">
        <v>2020</v>
      </c>
      <c r="H895" s="72">
        <v>0</v>
      </c>
      <c r="I895" s="72">
        <v>1</v>
      </c>
      <c r="J895" s="72">
        <v>134915735</v>
      </c>
      <c r="K895" s="72">
        <v>217</v>
      </c>
      <c r="L895" s="72">
        <v>1463665</v>
      </c>
      <c r="M895" s="72">
        <v>0</v>
      </c>
      <c r="N895" s="72">
        <v>0</v>
      </c>
      <c r="O895" s="72">
        <v>0</v>
      </c>
    </row>
    <row r="896" spans="1:15" x14ac:dyDescent="0.2">
      <c r="A896" t="str">
        <f t="shared" si="13"/>
        <v>2020_5805</v>
      </c>
      <c r="C896" s="71">
        <v>894</v>
      </c>
      <c r="D896" s="72">
        <v>5805</v>
      </c>
      <c r="E896" s="72">
        <v>5805</v>
      </c>
      <c r="F896" s="72" t="s">
        <v>248</v>
      </c>
      <c r="G896" s="72">
        <v>2020</v>
      </c>
      <c r="H896" s="72">
        <v>0</v>
      </c>
      <c r="I896" s="72">
        <v>1</v>
      </c>
      <c r="J896" s="72">
        <v>874585001</v>
      </c>
      <c r="K896" s="72">
        <v>1126.5</v>
      </c>
      <c r="L896" s="72">
        <v>7659074</v>
      </c>
      <c r="M896" s="72">
        <v>354792</v>
      </c>
      <c r="N896" s="72">
        <v>4.6323000000000003E-2</v>
      </c>
      <c r="O896" s="72">
        <v>0.40566999999999998</v>
      </c>
    </row>
    <row r="897" spans="1:15" x14ac:dyDescent="0.2">
      <c r="A897" t="str">
        <f t="shared" si="13"/>
        <v>2020_5823</v>
      </c>
      <c r="C897" s="71">
        <v>895</v>
      </c>
      <c r="D897" s="72">
        <v>5823</v>
      </c>
      <c r="E897" s="72">
        <v>5823</v>
      </c>
      <c r="F897" s="72" t="s">
        <v>249</v>
      </c>
      <c r="G897" s="72">
        <v>2020</v>
      </c>
      <c r="H897" s="72">
        <v>0</v>
      </c>
      <c r="I897" s="72">
        <v>1</v>
      </c>
      <c r="J897" s="72">
        <v>228841827</v>
      </c>
      <c r="K897" s="72">
        <v>367</v>
      </c>
      <c r="L897" s="72">
        <v>2494866</v>
      </c>
      <c r="M897" s="72">
        <v>109270</v>
      </c>
      <c r="N897" s="72">
        <v>4.3797999999999997E-2</v>
      </c>
      <c r="O897" s="72">
        <v>0.47749000000000003</v>
      </c>
    </row>
    <row r="898" spans="1:15" x14ac:dyDescent="0.2">
      <c r="A898" t="str">
        <f t="shared" si="13"/>
        <v>2020_5832</v>
      </c>
      <c r="C898" s="71">
        <v>896</v>
      </c>
      <c r="D898" s="72">
        <v>5832</v>
      </c>
      <c r="E898" s="72">
        <v>5832</v>
      </c>
      <c r="F898" s="72" t="s">
        <v>250</v>
      </c>
      <c r="G898" s="72">
        <v>2020</v>
      </c>
      <c r="H898" s="72">
        <v>0</v>
      </c>
      <c r="I898" s="72">
        <v>1</v>
      </c>
      <c r="J898" s="72">
        <v>178720790</v>
      </c>
      <c r="K898" s="72">
        <v>260</v>
      </c>
      <c r="L898" s="72">
        <v>1751360</v>
      </c>
      <c r="M898" s="72">
        <v>42199</v>
      </c>
      <c r="N898" s="72">
        <v>2.4094999999999998E-2</v>
      </c>
      <c r="O898" s="72">
        <v>0.23612</v>
      </c>
    </row>
    <row r="899" spans="1:15" x14ac:dyDescent="0.2">
      <c r="A899" t="str">
        <f t="shared" si="13"/>
        <v>2020_5877</v>
      </c>
      <c r="C899" s="71">
        <v>897</v>
      </c>
      <c r="D899" s="72">
        <v>5877</v>
      </c>
      <c r="E899" s="72">
        <v>5877</v>
      </c>
      <c r="F899" s="72" t="s">
        <v>252</v>
      </c>
      <c r="G899" s="72">
        <v>2020</v>
      </c>
      <c r="H899" s="72">
        <v>0</v>
      </c>
      <c r="I899" s="72">
        <v>1</v>
      </c>
      <c r="J899" s="72">
        <v>792274488</v>
      </c>
      <c r="K899" s="72">
        <v>1438.7</v>
      </c>
      <c r="L899" s="72">
        <v>9691083</v>
      </c>
      <c r="M899" s="72">
        <v>387643</v>
      </c>
      <c r="N899" s="72">
        <v>0.04</v>
      </c>
      <c r="O899" s="72">
        <v>0.48927999999999999</v>
      </c>
    </row>
    <row r="900" spans="1:15" x14ac:dyDescent="0.2">
      <c r="A900" t="str">
        <f t="shared" ref="A900:A963" si="14">CONCATENATE(G900,"_",D900)</f>
        <v>2020_5895</v>
      </c>
      <c r="C900" s="71">
        <v>898</v>
      </c>
      <c r="D900" s="72">
        <v>5895</v>
      </c>
      <c r="E900" s="72">
        <v>5895</v>
      </c>
      <c r="F900" s="72" t="s">
        <v>253</v>
      </c>
      <c r="G900" s="72">
        <v>2020</v>
      </c>
      <c r="H900" s="72">
        <v>0</v>
      </c>
      <c r="I900" s="72">
        <v>1</v>
      </c>
      <c r="J900" s="72">
        <v>106503784</v>
      </c>
      <c r="K900" s="72">
        <v>274</v>
      </c>
      <c r="L900" s="72">
        <v>1845664</v>
      </c>
      <c r="M900" s="72">
        <v>46142</v>
      </c>
      <c r="N900" s="72">
        <v>2.5000000000000001E-2</v>
      </c>
      <c r="O900" s="72">
        <v>0.43324000000000001</v>
      </c>
    </row>
    <row r="901" spans="1:15" x14ac:dyDescent="0.2">
      <c r="A901" t="str">
        <f t="shared" si="14"/>
        <v>2020_5949</v>
      </c>
      <c r="C901" s="71">
        <v>899</v>
      </c>
      <c r="D901" s="72">
        <v>5949</v>
      </c>
      <c r="E901" s="72">
        <v>5949</v>
      </c>
      <c r="F901" s="72" t="s">
        <v>254</v>
      </c>
      <c r="G901" s="72">
        <v>2020</v>
      </c>
      <c r="H901" s="72">
        <v>0</v>
      </c>
      <c r="I901" s="72">
        <v>1</v>
      </c>
      <c r="J901" s="72">
        <v>386712714</v>
      </c>
      <c r="K901" s="72">
        <v>1087.9000000000001</v>
      </c>
      <c r="L901" s="72">
        <v>7328094</v>
      </c>
      <c r="M901" s="72">
        <v>316964</v>
      </c>
      <c r="N901" s="72">
        <v>4.3253E-2</v>
      </c>
      <c r="O901" s="72">
        <v>0.81964000000000004</v>
      </c>
    </row>
    <row r="902" spans="1:15" x14ac:dyDescent="0.2">
      <c r="A902" t="str">
        <f t="shared" si="14"/>
        <v>2020_5976</v>
      </c>
      <c r="C902" s="71">
        <v>900</v>
      </c>
      <c r="D902" s="72">
        <v>5976</v>
      </c>
      <c r="E902" s="72">
        <v>5976</v>
      </c>
      <c r="F902" s="72" t="s">
        <v>255</v>
      </c>
      <c r="G902" s="72">
        <v>2020</v>
      </c>
      <c r="H902" s="72">
        <v>0</v>
      </c>
      <c r="I902" s="72">
        <v>1</v>
      </c>
      <c r="J902" s="72">
        <v>361433461</v>
      </c>
      <c r="K902" s="72">
        <v>1050.7</v>
      </c>
      <c r="L902" s="72">
        <v>7077515</v>
      </c>
      <c r="M902" s="72">
        <v>261868</v>
      </c>
      <c r="N902" s="72">
        <v>3.6999999999999998E-2</v>
      </c>
      <c r="O902" s="72">
        <v>0.72453000000000001</v>
      </c>
    </row>
    <row r="903" spans="1:15" x14ac:dyDescent="0.2">
      <c r="A903" t="str">
        <f t="shared" si="14"/>
        <v>2020_5994</v>
      </c>
      <c r="C903" s="71">
        <v>901</v>
      </c>
      <c r="D903" s="72">
        <v>5994</v>
      </c>
      <c r="E903" s="72">
        <v>5994</v>
      </c>
      <c r="F903" s="72" t="s">
        <v>256</v>
      </c>
      <c r="G903" s="72">
        <v>2020</v>
      </c>
      <c r="H903" s="72">
        <v>0</v>
      </c>
      <c r="I903" s="72">
        <v>1</v>
      </c>
      <c r="J903" s="72">
        <v>320065988</v>
      </c>
      <c r="K903" s="72">
        <v>750.2</v>
      </c>
      <c r="L903" s="72">
        <v>5072102</v>
      </c>
      <c r="M903" s="72">
        <v>160891</v>
      </c>
      <c r="N903" s="72">
        <v>3.1720999999999999E-2</v>
      </c>
      <c r="O903" s="72">
        <v>0.50268000000000002</v>
      </c>
    </row>
    <row r="904" spans="1:15" x14ac:dyDescent="0.2">
      <c r="A904" t="str">
        <f t="shared" si="14"/>
        <v>2020_6003</v>
      </c>
      <c r="C904" s="71">
        <v>902</v>
      </c>
      <c r="D904" s="72">
        <v>6003</v>
      </c>
      <c r="E904" s="72">
        <v>6003</v>
      </c>
      <c r="F904" s="72" t="s">
        <v>257</v>
      </c>
      <c r="G904" s="72">
        <v>2020</v>
      </c>
      <c r="H904" s="72">
        <v>0</v>
      </c>
      <c r="I904" s="72">
        <v>1</v>
      </c>
      <c r="J904" s="72">
        <v>177134694</v>
      </c>
      <c r="K904" s="72">
        <v>373.6</v>
      </c>
      <c r="L904" s="72">
        <v>2519185</v>
      </c>
      <c r="M904" s="72">
        <v>26568</v>
      </c>
      <c r="N904" s="72">
        <v>1.0546E-2</v>
      </c>
      <c r="O904" s="72">
        <v>0.14999000000000001</v>
      </c>
    </row>
    <row r="905" spans="1:15" x14ac:dyDescent="0.2">
      <c r="A905" t="str">
        <f t="shared" si="14"/>
        <v>2020_6012</v>
      </c>
      <c r="C905" s="71">
        <v>903</v>
      </c>
      <c r="D905" s="72">
        <v>6012</v>
      </c>
      <c r="E905" s="72">
        <v>6012</v>
      </c>
      <c r="F905" s="72" t="s">
        <v>258</v>
      </c>
      <c r="G905" s="72">
        <v>2020</v>
      </c>
      <c r="H905" s="72">
        <v>0</v>
      </c>
      <c r="I905" s="72">
        <v>1</v>
      </c>
      <c r="J905" s="72">
        <v>190979868</v>
      </c>
      <c r="K905" s="72">
        <v>554.5</v>
      </c>
      <c r="L905" s="72">
        <v>3736776</v>
      </c>
      <c r="M905" s="72">
        <v>112797</v>
      </c>
      <c r="N905" s="72">
        <v>3.0186000000000001E-2</v>
      </c>
      <c r="O905" s="72">
        <v>0.59062000000000003</v>
      </c>
    </row>
    <row r="906" spans="1:15" x14ac:dyDescent="0.2">
      <c r="A906" t="str">
        <f t="shared" si="14"/>
        <v>2020_6030</v>
      </c>
      <c r="C906" s="71">
        <v>904</v>
      </c>
      <c r="D906" s="72">
        <v>6030</v>
      </c>
      <c r="E906" s="72">
        <v>6030</v>
      </c>
      <c r="F906" s="72" t="s">
        <v>259</v>
      </c>
      <c r="G906" s="72">
        <v>2020</v>
      </c>
      <c r="H906" s="72">
        <v>0</v>
      </c>
      <c r="I906" s="72">
        <v>1</v>
      </c>
      <c r="J906" s="72">
        <v>482544274</v>
      </c>
      <c r="K906" s="72">
        <v>1334.7</v>
      </c>
      <c r="L906" s="72">
        <v>8990539</v>
      </c>
      <c r="M906" s="72">
        <v>448642</v>
      </c>
      <c r="N906" s="72">
        <v>4.9902000000000002E-2</v>
      </c>
      <c r="O906" s="72">
        <v>0.92974000000000001</v>
      </c>
    </row>
    <row r="907" spans="1:15" x14ac:dyDescent="0.2">
      <c r="A907" t="str">
        <f t="shared" si="14"/>
        <v>2020_6048</v>
      </c>
      <c r="C907" s="71">
        <v>905</v>
      </c>
      <c r="D907" s="72">
        <v>6048</v>
      </c>
      <c r="E907" s="72">
        <v>6035</v>
      </c>
      <c r="F907" s="72" t="s">
        <v>260</v>
      </c>
      <c r="G907" s="72">
        <v>2020</v>
      </c>
      <c r="H907" s="72">
        <v>0</v>
      </c>
      <c r="I907" s="72">
        <v>1</v>
      </c>
      <c r="J907" s="72">
        <v>284922787</v>
      </c>
      <c r="K907" s="72">
        <v>483</v>
      </c>
      <c r="L907" s="72">
        <v>3258318</v>
      </c>
      <c r="M907" s="72">
        <v>17938</v>
      </c>
      <c r="N907" s="72">
        <v>5.5050000000000003E-3</v>
      </c>
      <c r="O907" s="72">
        <v>6.2960000000000002E-2</v>
      </c>
    </row>
    <row r="908" spans="1:15" x14ac:dyDescent="0.2">
      <c r="A908" t="str">
        <f t="shared" si="14"/>
        <v>2020_6039</v>
      </c>
      <c r="C908" s="71">
        <v>906</v>
      </c>
      <c r="D908" s="72">
        <v>6039</v>
      </c>
      <c r="E908" s="72">
        <v>6039</v>
      </c>
      <c r="F908" s="72" t="s">
        <v>261</v>
      </c>
      <c r="G908" s="72">
        <v>2020</v>
      </c>
      <c r="H908" s="72">
        <v>0</v>
      </c>
      <c r="I908" s="72">
        <v>1</v>
      </c>
      <c r="J908" s="72">
        <v>2622971582</v>
      </c>
      <c r="K908" s="72">
        <v>14569.6</v>
      </c>
      <c r="L908" s="72">
        <v>98140826</v>
      </c>
      <c r="M908" s="72">
        <v>1973555</v>
      </c>
      <c r="N908" s="72">
        <v>2.0108999999999998E-2</v>
      </c>
      <c r="O908" s="72">
        <v>0.75241000000000002</v>
      </c>
    </row>
    <row r="909" spans="1:15" x14ac:dyDescent="0.2">
      <c r="A909" t="str">
        <f t="shared" si="14"/>
        <v>2020_6093</v>
      </c>
      <c r="C909" s="71">
        <v>907</v>
      </c>
      <c r="D909" s="72">
        <v>6093</v>
      </c>
      <c r="E909" s="72">
        <v>6093</v>
      </c>
      <c r="F909" s="72" t="s">
        <v>262</v>
      </c>
      <c r="G909" s="72">
        <v>2020</v>
      </c>
      <c r="H909" s="72">
        <v>0</v>
      </c>
      <c r="I909" s="72">
        <v>1</v>
      </c>
      <c r="J909" s="72">
        <v>477560877</v>
      </c>
      <c r="K909" s="72">
        <v>1397.1</v>
      </c>
      <c r="L909" s="72">
        <v>9410866</v>
      </c>
      <c r="M909" s="72">
        <v>150529</v>
      </c>
      <c r="N909" s="72">
        <v>1.5994999999999999E-2</v>
      </c>
      <c r="O909" s="72">
        <v>0.31519999999999998</v>
      </c>
    </row>
    <row r="910" spans="1:15" x14ac:dyDescent="0.2">
      <c r="A910" t="str">
        <f t="shared" si="14"/>
        <v>2020_6091</v>
      </c>
      <c r="C910" s="71">
        <v>908</v>
      </c>
      <c r="D910" s="72">
        <v>6091</v>
      </c>
      <c r="E910" s="72">
        <v>6091</v>
      </c>
      <c r="F910" s="72" t="s">
        <v>699</v>
      </c>
      <c r="G910" s="72">
        <v>2020</v>
      </c>
      <c r="H910" s="72">
        <v>0</v>
      </c>
      <c r="I910" s="72">
        <v>1</v>
      </c>
      <c r="J910" s="72">
        <v>507651400</v>
      </c>
      <c r="K910" s="72">
        <v>946.8</v>
      </c>
      <c r="L910" s="72">
        <v>6404155</v>
      </c>
      <c r="M910" s="72">
        <v>279822</v>
      </c>
      <c r="N910" s="72">
        <v>4.3693999999999997E-2</v>
      </c>
      <c r="O910" s="72">
        <v>0.55120999999999998</v>
      </c>
    </row>
    <row r="911" spans="1:15" x14ac:dyDescent="0.2">
      <c r="A911" t="str">
        <f t="shared" si="14"/>
        <v>2020_6095</v>
      </c>
      <c r="C911" s="71">
        <v>909</v>
      </c>
      <c r="D911" s="72">
        <v>6095</v>
      </c>
      <c r="E911" s="72">
        <v>6095</v>
      </c>
      <c r="F911" s="72" t="s">
        <v>264</v>
      </c>
      <c r="G911" s="72">
        <v>2020</v>
      </c>
      <c r="H911" s="72">
        <v>0</v>
      </c>
      <c r="I911" s="72">
        <v>1</v>
      </c>
      <c r="J911" s="72">
        <v>286763931</v>
      </c>
      <c r="K911" s="72">
        <v>629.9</v>
      </c>
      <c r="L911" s="72">
        <v>4278911</v>
      </c>
      <c r="M911" s="72">
        <v>146348</v>
      </c>
      <c r="N911" s="72">
        <v>3.4202000000000003E-2</v>
      </c>
      <c r="O911" s="72">
        <v>0.51034000000000002</v>
      </c>
    </row>
    <row r="912" spans="1:15" x14ac:dyDescent="0.2">
      <c r="A912" t="str">
        <f t="shared" si="14"/>
        <v>2020_5157</v>
      </c>
      <c r="C912" s="71">
        <v>910</v>
      </c>
      <c r="D912" s="72">
        <v>5157</v>
      </c>
      <c r="E912" s="72">
        <v>6099</v>
      </c>
      <c r="F912" s="72" t="s">
        <v>268</v>
      </c>
      <c r="G912" s="72">
        <v>2020</v>
      </c>
      <c r="H912" s="72">
        <v>0</v>
      </c>
      <c r="I912" s="72">
        <v>1</v>
      </c>
      <c r="J912" s="72">
        <v>486520728</v>
      </c>
      <c r="K912" s="72">
        <v>611.6</v>
      </c>
      <c r="L912" s="72">
        <v>4149094</v>
      </c>
      <c r="M912" s="72">
        <v>207455</v>
      </c>
      <c r="N912" s="72">
        <v>0.05</v>
      </c>
      <c r="O912" s="72">
        <v>0.42641000000000001</v>
      </c>
    </row>
    <row r="913" spans="1:15" x14ac:dyDescent="0.2">
      <c r="A913" t="str">
        <f t="shared" si="14"/>
        <v>2020_6097</v>
      </c>
      <c r="C913" s="71">
        <v>911</v>
      </c>
      <c r="D913" s="72">
        <v>6097</v>
      </c>
      <c r="E913" s="72">
        <v>6097</v>
      </c>
      <c r="F913" s="72" t="s">
        <v>266</v>
      </c>
      <c r="G913" s="72">
        <v>2020</v>
      </c>
      <c r="H913" s="72">
        <v>0</v>
      </c>
      <c r="I913" s="72">
        <v>1</v>
      </c>
      <c r="J913" s="72">
        <v>112561074</v>
      </c>
      <c r="K913" s="72">
        <v>195</v>
      </c>
      <c r="L913" s="72">
        <v>1313520</v>
      </c>
      <c r="M913" s="72">
        <v>64362</v>
      </c>
      <c r="N913" s="72">
        <v>4.9000000000000002E-2</v>
      </c>
      <c r="O913" s="72">
        <v>0.57179999999999997</v>
      </c>
    </row>
    <row r="914" spans="1:15" x14ac:dyDescent="0.2">
      <c r="A914" t="str">
        <f t="shared" si="14"/>
        <v>2020_6098</v>
      </c>
      <c r="C914" s="71">
        <v>912</v>
      </c>
      <c r="D914" s="72">
        <v>6098</v>
      </c>
      <c r="E914" s="72">
        <v>6098</v>
      </c>
      <c r="F914" s="72" t="s">
        <v>760</v>
      </c>
      <c r="G914" s="72">
        <v>2020</v>
      </c>
      <c r="H914" s="72">
        <v>0</v>
      </c>
      <c r="I914" s="72">
        <v>1</v>
      </c>
      <c r="J914" s="72">
        <v>364808289</v>
      </c>
      <c r="K914" s="72">
        <v>1541.1</v>
      </c>
      <c r="L914" s="72">
        <v>10403966</v>
      </c>
      <c r="M914" s="72">
        <v>248387</v>
      </c>
      <c r="N914" s="72">
        <v>2.3873999999999999E-2</v>
      </c>
      <c r="O914" s="72">
        <v>0.68086999999999998</v>
      </c>
    </row>
    <row r="915" spans="1:15" x14ac:dyDescent="0.2">
      <c r="A915" t="str">
        <f t="shared" si="14"/>
        <v>2020_6100</v>
      </c>
      <c r="C915" s="71">
        <v>913</v>
      </c>
      <c r="D915" s="72">
        <v>6100</v>
      </c>
      <c r="E915" s="72">
        <v>6100</v>
      </c>
      <c r="F915" s="72" t="s">
        <v>269</v>
      </c>
      <c r="G915" s="72">
        <v>2020</v>
      </c>
      <c r="H915" s="72">
        <v>0</v>
      </c>
      <c r="I915" s="72">
        <v>1</v>
      </c>
      <c r="J915" s="72">
        <v>282190775</v>
      </c>
      <c r="K915" s="72">
        <v>501.8</v>
      </c>
      <c r="L915" s="72">
        <v>3380125</v>
      </c>
      <c r="M915" s="72">
        <v>59701</v>
      </c>
      <c r="N915" s="72">
        <v>1.7662000000000001E-2</v>
      </c>
      <c r="O915" s="72">
        <v>0.21156</v>
      </c>
    </row>
    <row r="916" spans="1:15" x14ac:dyDescent="0.2">
      <c r="A916" t="str">
        <f t="shared" si="14"/>
        <v>2020_6101</v>
      </c>
      <c r="C916" s="71">
        <v>914</v>
      </c>
      <c r="D916" s="72">
        <v>6101</v>
      </c>
      <c r="E916" s="72">
        <v>6101</v>
      </c>
      <c r="F916" s="72" t="s">
        <v>270</v>
      </c>
      <c r="G916" s="72">
        <v>2020</v>
      </c>
      <c r="H916" s="72">
        <v>0</v>
      </c>
      <c r="I916" s="72">
        <v>1</v>
      </c>
      <c r="J916" s="72">
        <v>1850757226</v>
      </c>
      <c r="K916" s="72">
        <v>6894.4</v>
      </c>
      <c r="L916" s="72">
        <v>46440678</v>
      </c>
      <c r="M916" s="72">
        <v>2314835</v>
      </c>
      <c r="N916" s="72">
        <v>4.9845E-2</v>
      </c>
      <c r="O916" s="72">
        <v>1.25075</v>
      </c>
    </row>
    <row r="917" spans="1:15" x14ac:dyDescent="0.2">
      <c r="A917" t="str">
        <f t="shared" si="14"/>
        <v>2020_6096</v>
      </c>
      <c r="C917" s="71">
        <v>915</v>
      </c>
      <c r="D917" s="72">
        <v>6096</v>
      </c>
      <c r="E917" s="72">
        <v>6096</v>
      </c>
      <c r="F917" s="72" t="s">
        <v>812</v>
      </c>
      <c r="G917" s="72">
        <v>2020</v>
      </c>
      <c r="H917" s="72">
        <v>0</v>
      </c>
      <c r="I917" s="72">
        <v>2</v>
      </c>
      <c r="J917" s="72">
        <v>732084902</v>
      </c>
      <c r="K917" s="72">
        <v>1148.0999999999999</v>
      </c>
      <c r="L917" s="72">
        <v>7870796</v>
      </c>
      <c r="M917" s="72">
        <v>267607</v>
      </c>
      <c r="N917" s="72">
        <v>3.4000000000000002E-2</v>
      </c>
      <c r="O917" s="72">
        <v>0.36553999999999998</v>
      </c>
    </row>
    <row r="918" spans="1:15" x14ac:dyDescent="0.2">
      <c r="A918" t="str">
        <f t="shared" si="14"/>
        <v>2020_6094</v>
      </c>
      <c r="C918" s="71">
        <v>916</v>
      </c>
      <c r="D918" s="72">
        <v>6094</v>
      </c>
      <c r="E918" s="72">
        <v>6094</v>
      </c>
      <c r="F918" s="72" t="s">
        <v>263</v>
      </c>
      <c r="G918" s="72">
        <v>2020</v>
      </c>
      <c r="H918" s="72">
        <v>0</v>
      </c>
      <c r="I918" s="72">
        <v>1</v>
      </c>
      <c r="J918" s="72">
        <v>158076097</v>
      </c>
      <c r="K918" s="72">
        <v>540.9</v>
      </c>
      <c r="L918" s="72">
        <v>3643502</v>
      </c>
      <c r="M918" s="72">
        <v>182175</v>
      </c>
      <c r="N918" s="72">
        <v>0.05</v>
      </c>
      <c r="O918" s="72">
        <v>1.15245</v>
      </c>
    </row>
    <row r="919" spans="1:15" x14ac:dyDescent="0.2">
      <c r="A919" t="str">
        <f t="shared" si="14"/>
        <v>2020_6102</v>
      </c>
      <c r="C919" s="71">
        <v>917</v>
      </c>
      <c r="D919" s="72">
        <v>6102</v>
      </c>
      <c r="E919" s="72">
        <v>6102</v>
      </c>
      <c r="F919" s="72" t="s">
        <v>271</v>
      </c>
      <c r="G919" s="72">
        <v>2020</v>
      </c>
      <c r="H919" s="72">
        <v>0</v>
      </c>
      <c r="I919" s="72">
        <v>1</v>
      </c>
      <c r="J919" s="72">
        <v>698238912</v>
      </c>
      <c r="K919" s="72">
        <v>1958</v>
      </c>
      <c r="L919" s="72">
        <v>13189088</v>
      </c>
      <c r="M919" s="72">
        <v>659454</v>
      </c>
      <c r="N919" s="72">
        <v>0.05</v>
      </c>
      <c r="O919" s="72">
        <v>0.94445000000000001</v>
      </c>
    </row>
    <row r="920" spans="1:15" x14ac:dyDescent="0.2">
      <c r="A920" t="str">
        <f t="shared" si="14"/>
        <v>2020_6120</v>
      </c>
      <c r="C920" s="71">
        <v>918</v>
      </c>
      <c r="D920" s="72">
        <v>6120</v>
      </c>
      <c r="E920" s="72">
        <v>6120</v>
      </c>
      <c r="F920" s="72" t="s">
        <v>272</v>
      </c>
      <c r="G920" s="72">
        <v>2020</v>
      </c>
      <c r="H920" s="72">
        <v>0</v>
      </c>
      <c r="I920" s="72">
        <v>1</v>
      </c>
      <c r="J920" s="72">
        <v>1179278283</v>
      </c>
      <c r="K920" s="72">
        <v>1167.7</v>
      </c>
      <c r="L920" s="72">
        <v>7865627</v>
      </c>
      <c r="M920" s="72">
        <v>363364</v>
      </c>
      <c r="N920" s="72">
        <v>4.6196000000000001E-2</v>
      </c>
      <c r="O920" s="72">
        <v>0.30812</v>
      </c>
    </row>
    <row r="921" spans="1:15" x14ac:dyDescent="0.2">
      <c r="A921" t="str">
        <f t="shared" si="14"/>
        <v>2020_6138</v>
      </c>
      <c r="C921" s="71">
        <v>919</v>
      </c>
      <c r="D921" s="72">
        <v>6138</v>
      </c>
      <c r="E921" s="72">
        <v>6138</v>
      </c>
      <c r="F921" s="72" t="s">
        <v>273</v>
      </c>
      <c r="G921" s="72">
        <v>2020</v>
      </c>
      <c r="H921" s="72">
        <v>0</v>
      </c>
      <c r="I921" s="72">
        <v>1</v>
      </c>
      <c r="J921" s="72">
        <v>147037818</v>
      </c>
      <c r="K921" s="72">
        <v>382.1</v>
      </c>
      <c r="L921" s="72">
        <v>2587963</v>
      </c>
      <c r="M921" s="72">
        <v>64699</v>
      </c>
      <c r="N921" s="72">
        <v>2.5000000000000001E-2</v>
      </c>
      <c r="O921" s="72">
        <v>0.44002000000000002</v>
      </c>
    </row>
    <row r="922" spans="1:15" x14ac:dyDescent="0.2">
      <c r="A922" t="str">
        <f t="shared" si="14"/>
        <v>2020_5751</v>
      </c>
      <c r="C922" s="71">
        <v>920</v>
      </c>
      <c r="D922" s="72">
        <v>5751</v>
      </c>
      <c r="E922" s="72">
        <v>5751</v>
      </c>
      <c r="F922" s="72" t="s">
        <v>247</v>
      </c>
      <c r="G922" s="72">
        <v>2020</v>
      </c>
      <c r="H922" s="72">
        <v>0</v>
      </c>
      <c r="I922" s="72">
        <v>1</v>
      </c>
      <c r="J922" s="72">
        <v>325648843</v>
      </c>
      <c r="K922" s="72">
        <v>577.79999999999995</v>
      </c>
      <c r="L922" s="72">
        <v>3904195</v>
      </c>
      <c r="M922" s="72">
        <v>84079</v>
      </c>
      <c r="N922" s="72">
        <v>2.1536E-2</v>
      </c>
      <c r="O922" s="72">
        <v>0.25818999999999998</v>
      </c>
    </row>
    <row r="923" spans="1:15" x14ac:dyDescent="0.2">
      <c r="A923" t="str">
        <f t="shared" si="14"/>
        <v>2020_6165</v>
      </c>
      <c r="C923" s="71">
        <v>921</v>
      </c>
      <c r="D923" s="72">
        <v>6165</v>
      </c>
      <c r="E923" s="72">
        <v>6165</v>
      </c>
      <c r="F923" s="72" t="s">
        <v>274</v>
      </c>
      <c r="G923" s="72">
        <v>2020</v>
      </c>
      <c r="H923" s="72">
        <v>0</v>
      </c>
      <c r="I923" s="72">
        <v>1</v>
      </c>
      <c r="J923" s="72">
        <v>80591390</v>
      </c>
      <c r="K923" s="72">
        <v>172.1</v>
      </c>
      <c r="L923" s="72">
        <v>1159266</v>
      </c>
      <c r="M923" s="72">
        <v>24903</v>
      </c>
      <c r="N923" s="72">
        <v>2.1482000000000001E-2</v>
      </c>
      <c r="O923" s="72">
        <v>0.309</v>
      </c>
    </row>
    <row r="924" spans="1:15" x14ac:dyDescent="0.2">
      <c r="A924" t="str">
        <f t="shared" si="14"/>
        <v>2020_6175</v>
      </c>
      <c r="C924" s="71">
        <v>922</v>
      </c>
      <c r="D924" s="72">
        <v>6175</v>
      </c>
      <c r="E924" s="72">
        <v>6175</v>
      </c>
      <c r="F924" s="72" t="s">
        <v>275</v>
      </c>
      <c r="G924" s="72">
        <v>2020</v>
      </c>
      <c r="H924" s="72">
        <v>0</v>
      </c>
      <c r="I924" s="72">
        <v>1</v>
      </c>
      <c r="J924" s="72">
        <v>271126903</v>
      </c>
      <c r="K924" s="72">
        <v>599</v>
      </c>
      <c r="L924" s="72">
        <v>4040255</v>
      </c>
      <c r="M924" s="72">
        <v>156415</v>
      </c>
      <c r="N924" s="72">
        <v>3.8713999999999998E-2</v>
      </c>
      <c r="O924" s="72">
        <v>0.57691000000000003</v>
      </c>
    </row>
    <row r="925" spans="1:15" x14ac:dyDescent="0.2">
      <c r="A925" t="str">
        <f t="shared" si="14"/>
        <v>2020_6219</v>
      </c>
      <c r="C925" s="71">
        <v>923</v>
      </c>
      <c r="D925" s="72">
        <v>6219</v>
      </c>
      <c r="E925" s="72">
        <v>6219</v>
      </c>
      <c r="F925" s="72" t="s">
        <v>276</v>
      </c>
      <c r="G925" s="72">
        <v>2020</v>
      </c>
      <c r="H925" s="72">
        <v>0</v>
      </c>
      <c r="I925" s="72">
        <v>1</v>
      </c>
      <c r="J925" s="72">
        <v>477585107</v>
      </c>
      <c r="K925" s="72">
        <v>2390</v>
      </c>
      <c r="L925" s="72">
        <v>16099040</v>
      </c>
      <c r="M925" s="72">
        <v>578813</v>
      </c>
      <c r="N925" s="72">
        <v>3.5952999999999999E-2</v>
      </c>
      <c r="O925" s="72">
        <v>1.2119599999999999</v>
      </c>
    </row>
    <row r="926" spans="1:15" x14ac:dyDescent="0.2">
      <c r="A926" t="str">
        <f t="shared" si="14"/>
        <v>2020_6246</v>
      </c>
      <c r="C926" s="71">
        <v>924</v>
      </c>
      <c r="D926" s="72">
        <v>6246</v>
      </c>
      <c r="E926" s="72">
        <v>6246</v>
      </c>
      <c r="F926" s="72" t="s">
        <v>277</v>
      </c>
      <c r="G926" s="72">
        <v>2020</v>
      </c>
      <c r="H926" s="72">
        <v>0</v>
      </c>
      <c r="I926" s="72">
        <v>1</v>
      </c>
      <c r="J926" s="72">
        <v>80593737</v>
      </c>
      <c r="K926" s="72">
        <v>141.69999999999999</v>
      </c>
      <c r="L926" s="72">
        <v>978580</v>
      </c>
      <c r="M926" s="72">
        <v>48929</v>
      </c>
      <c r="N926" s="72">
        <v>0.05</v>
      </c>
      <c r="O926" s="72">
        <v>0.60711000000000004</v>
      </c>
    </row>
    <row r="927" spans="1:15" x14ac:dyDescent="0.2">
      <c r="A927" t="str">
        <f t="shared" si="14"/>
        <v>2020_6273</v>
      </c>
      <c r="C927" s="71">
        <v>925</v>
      </c>
      <c r="D927" s="72">
        <v>6273</v>
      </c>
      <c r="E927" s="72">
        <v>6273</v>
      </c>
      <c r="F927" s="72" t="s">
        <v>682</v>
      </c>
      <c r="G927" s="72">
        <v>2020</v>
      </c>
      <c r="H927" s="72">
        <v>0</v>
      </c>
      <c r="I927" s="72">
        <v>1</v>
      </c>
      <c r="J927" s="72">
        <v>362303196</v>
      </c>
      <c r="K927" s="72">
        <v>818.8</v>
      </c>
      <c r="L927" s="72">
        <v>5515437</v>
      </c>
      <c r="M927" s="72">
        <v>231648</v>
      </c>
      <c r="N927" s="72">
        <v>4.2000000000000003E-2</v>
      </c>
      <c r="O927" s="72">
        <v>0.63937999999999995</v>
      </c>
    </row>
    <row r="928" spans="1:15" x14ac:dyDescent="0.2">
      <c r="A928" t="str">
        <f t="shared" si="14"/>
        <v>2020_6408</v>
      </c>
      <c r="C928" s="71">
        <v>926</v>
      </c>
      <c r="D928" s="72">
        <v>6408</v>
      </c>
      <c r="E928" s="72">
        <v>6408</v>
      </c>
      <c r="F928" s="72" t="s">
        <v>279</v>
      </c>
      <c r="G928" s="72">
        <v>2020</v>
      </c>
      <c r="H928" s="72">
        <v>0</v>
      </c>
      <c r="I928" s="72">
        <v>1</v>
      </c>
      <c r="J928" s="72">
        <v>311783100</v>
      </c>
      <c r="K928" s="72">
        <v>877.1</v>
      </c>
      <c r="L928" s="72">
        <v>5948492</v>
      </c>
      <c r="M928" s="72">
        <v>64500</v>
      </c>
      <c r="N928" s="72">
        <v>1.0843E-2</v>
      </c>
      <c r="O928" s="72">
        <v>0.20687</v>
      </c>
    </row>
    <row r="929" spans="1:15" x14ac:dyDescent="0.2">
      <c r="A929" t="str">
        <f t="shared" si="14"/>
        <v>2020_6453</v>
      </c>
      <c r="C929" s="71">
        <v>927</v>
      </c>
      <c r="D929" s="72">
        <v>6453</v>
      </c>
      <c r="E929" s="72">
        <v>6453</v>
      </c>
      <c r="F929" s="72" t="s">
        <v>280</v>
      </c>
      <c r="G929" s="72">
        <v>2020</v>
      </c>
      <c r="H929" s="72">
        <v>0</v>
      </c>
      <c r="I929" s="72">
        <v>1</v>
      </c>
      <c r="J929" s="72">
        <v>249706460</v>
      </c>
      <c r="K929" s="72">
        <v>631.1</v>
      </c>
      <c r="L929" s="72">
        <v>4251090</v>
      </c>
      <c r="M929" s="72">
        <v>98325</v>
      </c>
      <c r="N929" s="72">
        <v>2.3129E-2</v>
      </c>
      <c r="O929" s="72">
        <v>0.39376</v>
      </c>
    </row>
    <row r="930" spans="1:15" x14ac:dyDescent="0.2">
      <c r="A930" t="str">
        <f t="shared" si="14"/>
        <v>2020_6460</v>
      </c>
      <c r="C930" s="71">
        <v>928</v>
      </c>
      <c r="D930" s="72">
        <v>6460</v>
      </c>
      <c r="E930" s="72">
        <v>6460</v>
      </c>
      <c r="F930" s="72" t="s">
        <v>281</v>
      </c>
      <c r="G930" s="72">
        <v>2020</v>
      </c>
      <c r="H930" s="72">
        <v>0</v>
      </c>
      <c r="I930" s="72">
        <v>1</v>
      </c>
      <c r="J930" s="72">
        <v>245784943</v>
      </c>
      <c r="K930" s="72">
        <v>641</v>
      </c>
      <c r="L930" s="72">
        <v>4335083</v>
      </c>
      <c r="M930" s="72">
        <v>216754</v>
      </c>
      <c r="N930" s="72">
        <v>0.05</v>
      </c>
      <c r="O930" s="72">
        <v>0.88188</v>
      </c>
    </row>
    <row r="931" spans="1:15" x14ac:dyDescent="0.2">
      <c r="A931" t="str">
        <f t="shared" si="14"/>
        <v>2020_6462</v>
      </c>
      <c r="C931" s="71">
        <v>929</v>
      </c>
      <c r="D931" s="72">
        <v>6462</v>
      </c>
      <c r="E931" s="72">
        <v>6462</v>
      </c>
      <c r="F931" s="72" t="s">
        <v>282</v>
      </c>
      <c r="G931" s="72">
        <v>2020</v>
      </c>
      <c r="H931" s="72">
        <v>0</v>
      </c>
      <c r="I931" s="72">
        <v>1</v>
      </c>
      <c r="J931" s="72">
        <v>125432822</v>
      </c>
      <c r="K931" s="72">
        <v>285.8</v>
      </c>
      <c r="L931" s="72">
        <v>1925149</v>
      </c>
      <c r="M931" s="72">
        <v>50233</v>
      </c>
      <c r="N931" s="72">
        <v>2.6093000000000002E-2</v>
      </c>
      <c r="O931" s="72">
        <v>0.40048</v>
      </c>
    </row>
    <row r="932" spans="1:15" x14ac:dyDescent="0.2">
      <c r="A932" t="str">
        <f t="shared" si="14"/>
        <v>2020_6471</v>
      </c>
      <c r="C932" s="71">
        <v>930</v>
      </c>
      <c r="D932" s="72">
        <v>6471</v>
      </c>
      <c r="E932" s="72">
        <v>6471</v>
      </c>
      <c r="F932" s="72" t="s">
        <v>283</v>
      </c>
      <c r="G932" s="72">
        <v>2020</v>
      </c>
      <c r="H932" s="72">
        <v>0</v>
      </c>
      <c r="I932" s="72">
        <v>1</v>
      </c>
      <c r="J932" s="72">
        <v>147713098</v>
      </c>
      <c r="K932" s="72">
        <v>410</v>
      </c>
      <c r="L932" s="72">
        <v>2775700</v>
      </c>
      <c r="M932" s="72">
        <v>0</v>
      </c>
      <c r="N932" s="72">
        <v>0</v>
      </c>
      <c r="O932" s="72">
        <v>0</v>
      </c>
    </row>
    <row r="933" spans="1:15" x14ac:dyDescent="0.2">
      <c r="A933" t="str">
        <f t="shared" si="14"/>
        <v>2020_6509</v>
      </c>
      <c r="C933" s="71">
        <v>931</v>
      </c>
      <c r="D933" s="72">
        <v>6509</v>
      </c>
      <c r="E933" s="72">
        <v>6509</v>
      </c>
      <c r="F933" s="72" t="s">
        <v>284</v>
      </c>
      <c r="G933" s="72">
        <v>2020</v>
      </c>
      <c r="H933" s="72">
        <v>0</v>
      </c>
      <c r="I933" s="72">
        <v>1</v>
      </c>
      <c r="J933" s="72">
        <v>224889317</v>
      </c>
      <c r="K933" s="72">
        <v>343.2</v>
      </c>
      <c r="L933" s="72">
        <v>2367394</v>
      </c>
      <c r="M933" s="72">
        <v>118370</v>
      </c>
      <c r="N933" s="72">
        <v>0.05</v>
      </c>
      <c r="O933" s="72">
        <v>0.52634999999999998</v>
      </c>
    </row>
    <row r="934" spans="1:15" x14ac:dyDescent="0.2">
      <c r="A934" t="str">
        <f t="shared" si="14"/>
        <v>2020_6512</v>
      </c>
      <c r="C934" s="71">
        <v>932</v>
      </c>
      <c r="D934" s="72">
        <v>6512</v>
      </c>
      <c r="E934" s="72">
        <v>6512</v>
      </c>
      <c r="F934" s="72" t="s">
        <v>285</v>
      </c>
      <c r="G934" s="72">
        <v>2020</v>
      </c>
      <c r="H934" s="72">
        <v>0</v>
      </c>
      <c r="I934" s="72">
        <v>1</v>
      </c>
      <c r="J934" s="72">
        <v>124724333</v>
      </c>
      <c r="K934" s="72">
        <v>332.4</v>
      </c>
      <c r="L934" s="72">
        <v>2254004</v>
      </c>
      <c r="M934" s="72">
        <v>96922</v>
      </c>
      <c r="N934" s="72">
        <v>4.2999999999999997E-2</v>
      </c>
      <c r="O934" s="72">
        <v>0.77708999999999995</v>
      </c>
    </row>
    <row r="935" spans="1:15" x14ac:dyDescent="0.2">
      <c r="A935" t="str">
        <f t="shared" si="14"/>
        <v>2020_6516</v>
      </c>
      <c r="C935" s="71">
        <v>933</v>
      </c>
      <c r="D935" s="72">
        <v>6516</v>
      </c>
      <c r="E935" s="72">
        <v>6516</v>
      </c>
      <c r="F935" s="72" t="s">
        <v>286</v>
      </c>
      <c r="G935" s="72">
        <v>2020</v>
      </c>
      <c r="H935" s="72">
        <v>0</v>
      </c>
      <c r="I935" s="72">
        <v>1</v>
      </c>
      <c r="J935" s="72">
        <v>140366508</v>
      </c>
      <c r="K935" s="72">
        <v>135</v>
      </c>
      <c r="L935" s="72">
        <v>932310</v>
      </c>
      <c r="M935" s="72">
        <v>0</v>
      </c>
      <c r="N935" s="72">
        <v>0</v>
      </c>
      <c r="O935" s="72">
        <v>0</v>
      </c>
    </row>
    <row r="936" spans="1:15" x14ac:dyDescent="0.2">
      <c r="A936" t="str">
        <f t="shared" si="14"/>
        <v>2020_6534</v>
      </c>
      <c r="C936" s="71">
        <v>934</v>
      </c>
      <c r="D936" s="72">
        <v>6534</v>
      </c>
      <c r="E936" s="72">
        <v>6534</v>
      </c>
      <c r="F936" s="72" t="s">
        <v>287</v>
      </c>
      <c r="G936" s="72">
        <v>2020</v>
      </c>
      <c r="H936" s="72">
        <v>0</v>
      </c>
      <c r="I936" s="72">
        <v>1</v>
      </c>
      <c r="J936" s="72">
        <v>278307872</v>
      </c>
      <c r="K936" s="72">
        <v>719</v>
      </c>
      <c r="L936" s="72">
        <v>4843184</v>
      </c>
      <c r="M936" s="72">
        <v>242159</v>
      </c>
      <c r="N936" s="72">
        <v>0.05</v>
      </c>
      <c r="O936" s="72">
        <v>0.87011000000000005</v>
      </c>
    </row>
    <row r="937" spans="1:15" x14ac:dyDescent="0.2">
      <c r="A937" t="str">
        <f t="shared" si="14"/>
        <v>2020_1935</v>
      </c>
      <c r="C937" s="71">
        <v>935</v>
      </c>
      <c r="D937" s="72">
        <v>1935</v>
      </c>
      <c r="E937" s="72">
        <v>6536</v>
      </c>
      <c r="F937" s="72" t="s">
        <v>288</v>
      </c>
      <c r="G937" s="72">
        <v>2020</v>
      </c>
      <c r="H937" s="72">
        <v>0</v>
      </c>
      <c r="I937" s="72">
        <v>1</v>
      </c>
      <c r="J937" s="72">
        <v>424307086</v>
      </c>
      <c r="K937" s="72">
        <v>1054.4000000000001</v>
      </c>
      <c r="L937" s="72">
        <v>7183627</v>
      </c>
      <c r="M937" s="72">
        <v>323263</v>
      </c>
      <c r="N937" s="72">
        <v>4.4999999999999998E-2</v>
      </c>
      <c r="O937" s="72">
        <v>0.76185999999999998</v>
      </c>
    </row>
    <row r="938" spans="1:15" x14ac:dyDescent="0.2">
      <c r="A938" t="str">
        <f t="shared" si="14"/>
        <v>2020_6561</v>
      </c>
      <c r="C938" s="71">
        <v>936</v>
      </c>
      <c r="D938" s="72">
        <v>6561</v>
      </c>
      <c r="E938" s="72">
        <v>6561</v>
      </c>
      <c r="F938" s="72" t="s">
        <v>289</v>
      </c>
      <c r="G938" s="72">
        <v>2020</v>
      </c>
      <c r="H938" s="72">
        <v>0</v>
      </c>
      <c r="I938" s="72">
        <v>1</v>
      </c>
      <c r="J938" s="72">
        <v>303967065</v>
      </c>
      <c r="K938" s="72">
        <v>393.4</v>
      </c>
      <c r="L938" s="72">
        <v>2649942</v>
      </c>
      <c r="M938" s="72">
        <v>33712</v>
      </c>
      <c r="N938" s="72">
        <v>1.2722000000000001E-2</v>
      </c>
      <c r="O938" s="72">
        <v>0.11090999999999999</v>
      </c>
    </row>
    <row r="939" spans="1:15" x14ac:dyDescent="0.2">
      <c r="A939" t="str">
        <f t="shared" si="14"/>
        <v>2020_6579</v>
      </c>
      <c r="C939" s="71">
        <v>937</v>
      </c>
      <c r="D939" s="72">
        <v>6579</v>
      </c>
      <c r="E939" s="72">
        <v>6579</v>
      </c>
      <c r="F939" s="72" t="s">
        <v>290</v>
      </c>
      <c r="G939" s="72">
        <v>2020</v>
      </c>
      <c r="H939" s="72">
        <v>0</v>
      </c>
      <c r="I939" s="72">
        <v>1</v>
      </c>
      <c r="J939" s="72">
        <v>1288567394</v>
      </c>
      <c r="K939" s="72">
        <v>3374</v>
      </c>
      <c r="L939" s="72">
        <v>22727264</v>
      </c>
      <c r="M939" s="72">
        <v>1136363</v>
      </c>
      <c r="N939" s="72">
        <v>0.05</v>
      </c>
      <c r="O939" s="72">
        <v>0.88188</v>
      </c>
    </row>
    <row r="940" spans="1:15" x14ac:dyDescent="0.2">
      <c r="A940" t="str">
        <f t="shared" si="14"/>
        <v>2020_6592</v>
      </c>
      <c r="C940" s="71">
        <v>938</v>
      </c>
      <c r="D940" s="72">
        <v>6592</v>
      </c>
      <c r="E940" s="72">
        <v>6592</v>
      </c>
      <c r="F940" s="72" t="s">
        <v>809</v>
      </c>
      <c r="G940" s="72">
        <v>2020</v>
      </c>
      <c r="H940" s="72">
        <v>0</v>
      </c>
      <c r="I940" s="72">
        <v>1</v>
      </c>
      <c r="J940" s="72">
        <v>426221307</v>
      </c>
      <c r="K940" s="72">
        <v>999.2</v>
      </c>
      <c r="L940" s="72">
        <v>6730611</v>
      </c>
      <c r="M940" s="72">
        <v>268871</v>
      </c>
      <c r="N940" s="72">
        <v>3.9947000000000003E-2</v>
      </c>
      <c r="O940" s="72">
        <v>0.63082000000000005</v>
      </c>
    </row>
    <row r="941" spans="1:15" x14ac:dyDescent="0.2">
      <c r="A941" t="str">
        <f t="shared" si="14"/>
        <v>2020_6615</v>
      </c>
      <c r="C941" s="71">
        <v>939</v>
      </c>
      <c r="D941" s="72">
        <v>6615</v>
      </c>
      <c r="E941" s="72">
        <v>6615</v>
      </c>
      <c r="F941" s="72" t="s">
        <v>293</v>
      </c>
      <c r="G941" s="72">
        <v>2020</v>
      </c>
      <c r="H941" s="72">
        <v>0</v>
      </c>
      <c r="I941" s="72">
        <v>1</v>
      </c>
      <c r="J941" s="72">
        <v>243787126</v>
      </c>
      <c r="K941" s="72">
        <v>724.3</v>
      </c>
      <c r="L941" s="72">
        <v>4878885</v>
      </c>
      <c r="M941" s="72">
        <v>100500</v>
      </c>
      <c r="N941" s="72">
        <v>2.0598999999999999E-2</v>
      </c>
      <c r="O941" s="72">
        <v>0.41224</v>
      </c>
    </row>
    <row r="942" spans="1:15" x14ac:dyDescent="0.2">
      <c r="A942" t="str">
        <f t="shared" si="14"/>
        <v>2020_6651</v>
      </c>
      <c r="C942" s="71">
        <v>940</v>
      </c>
      <c r="D942" s="72">
        <v>6651</v>
      </c>
      <c r="E942" s="72">
        <v>6651</v>
      </c>
      <c r="F942" s="72" t="s">
        <v>295</v>
      </c>
      <c r="G942" s="72">
        <v>2020</v>
      </c>
      <c r="H942" s="72">
        <v>0</v>
      </c>
      <c r="I942" s="72">
        <v>1</v>
      </c>
      <c r="J942" s="72">
        <v>150943230</v>
      </c>
      <c r="K942" s="72">
        <v>303</v>
      </c>
      <c r="L942" s="72">
        <v>2041008</v>
      </c>
      <c r="M942" s="72">
        <v>75517</v>
      </c>
      <c r="N942" s="72">
        <v>3.6999999999999998E-2</v>
      </c>
      <c r="O942" s="72">
        <v>0.50029999999999997</v>
      </c>
    </row>
    <row r="943" spans="1:15" x14ac:dyDescent="0.2">
      <c r="A943" t="str">
        <f t="shared" si="14"/>
        <v>2020_6660</v>
      </c>
      <c r="C943" s="71">
        <v>941</v>
      </c>
      <c r="D943" s="72">
        <v>6660</v>
      </c>
      <c r="E943" s="72">
        <v>6660</v>
      </c>
      <c r="F943" s="72" t="s">
        <v>296</v>
      </c>
      <c r="G943" s="72">
        <v>2020</v>
      </c>
      <c r="H943" s="72">
        <v>0</v>
      </c>
      <c r="I943" s="72">
        <v>1</v>
      </c>
      <c r="J943" s="72">
        <v>525745712</v>
      </c>
      <c r="K943" s="72">
        <v>1505.6</v>
      </c>
      <c r="L943" s="72">
        <v>10141722</v>
      </c>
      <c r="M943" s="72">
        <v>282299</v>
      </c>
      <c r="N943" s="72">
        <v>2.7834999999999999E-2</v>
      </c>
      <c r="O943" s="72">
        <v>0.53695000000000004</v>
      </c>
    </row>
    <row r="944" spans="1:15" x14ac:dyDescent="0.2">
      <c r="A944" t="str">
        <f t="shared" si="14"/>
        <v>2020_6700</v>
      </c>
      <c r="C944" s="71">
        <v>942</v>
      </c>
      <c r="D944" s="72">
        <v>6700</v>
      </c>
      <c r="E944" s="72">
        <v>6700</v>
      </c>
      <c r="F944" s="72" t="s">
        <v>297</v>
      </c>
      <c r="G944" s="72">
        <v>2020</v>
      </c>
      <c r="H944" s="72">
        <v>0</v>
      </c>
      <c r="I944" s="72">
        <v>1</v>
      </c>
      <c r="J944" s="72">
        <v>168788139</v>
      </c>
      <c r="K944" s="72">
        <v>482.1</v>
      </c>
      <c r="L944" s="72">
        <v>3304796</v>
      </c>
      <c r="M944" s="72">
        <v>165240</v>
      </c>
      <c r="N944" s="72">
        <v>0.05</v>
      </c>
      <c r="O944" s="72">
        <v>0.97897999999999996</v>
      </c>
    </row>
    <row r="945" spans="1:15" x14ac:dyDescent="0.2">
      <c r="A945" t="str">
        <f t="shared" si="14"/>
        <v>2020_6759</v>
      </c>
      <c r="C945" s="71">
        <v>943</v>
      </c>
      <c r="D945" s="72">
        <v>6759</v>
      </c>
      <c r="E945" s="72">
        <v>6759</v>
      </c>
      <c r="F945" s="72" t="s">
        <v>300</v>
      </c>
      <c r="G945" s="72">
        <v>2020</v>
      </c>
      <c r="H945" s="72">
        <v>0</v>
      </c>
      <c r="I945" s="72">
        <v>1</v>
      </c>
      <c r="J945" s="72">
        <v>215064061</v>
      </c>
      <c r="K945" s="72">
        <v>619.1</v>
      </c>
      <c r="L945" s="72">
        <v>4181401</v>
      </c>
      <c r="M945" s="72">
        <v>0</v>
      </c>
      <c r="N945" s="72">
        <v>0</v>
      </c>
      <c r="O945" s="72">
        <v>0</v>
      </c>
    </row>
    <row r="946" spans="1:15" x14ac:dyDescent="0.2">
      <c r="A946" t="str">
        <f t="shared" si="14"/>
        <v>2020_6762</v>
      </c>
      <c r="C946" s="71">
        <v>944</v>
      </c>
      <c r="D946" s="72">
        <v>6762</v>
      </c>
      <c r="E946" s="72">
        <v>6762</v>
      </c>
      <c r="F946" s="72" t="s">
        <v>301</v>
      </c>
      <c r="G946" s="72">
        <v>2020</v>
      </c>
      <c r="H946" s="72">
        <v>0</v>
      </c>
      <c r="I946" s="72">
        <v>1</v>
      </c>
      <c r="J946" s="72">
        <v>221075230</v>
      </c>
      <c r="K946" s="72">
        <v>678.6</v>
      </c>
      <c r="L946" s="72">
        <v>4598872</v>
      </c>
      <c r="M946" s="72">
        <v>114972</v>
      </c>
      <c r="N946" s="72">
        <v>2.5000000000000001E-2</v>
      </c>
      <c r="O946" s="72">
        <v>0.52005999999999997</v>
      </c>
    </row>
    <row r="947" spans="1:15" x14ac:dyDescent="0.2">
      <c r="A947" t="str">
        <f t="shared" si="14"/>
        <v>2020_6768</v>
      </c>
      <c r="C947" s="71">
        <v>945</v>
      </c>
      <c r="D947" s="72">
        <v>6768</v>
      </c>
      <c r="E947" s="72">
        <v>6768</v>
      </c>
      <c r="F947" s="72" t="s">
        <v>302</v>
      </c>
      <c r="G947" s="72">
        <v>2020</v>
      </c>
      <c r="H947" s="72">
        <v>0</v>
      </c>
      <c r="I947" s="72">
        <v>1</v>
      </c>
      <c r="J947" s="72">
        <v>488370091</v>
      </c>
      <c r="K947" s="72">
        <v>1714.5</v>
      </c>
      <c r="L947" s="72">
        <v>11548872</v>
      </c>
      <c r="M947" s="72">
        <v>367640</v>
      </c>
      <c r="N947" s="72">
        <v>3.1833E-2</v>
      </c>
      <c r="O947" s="72">
        <v>0.75278999999999996</v>
      </c>
    </row>
    <row r="948" spans="1:15" x14ac:dyDescent="0.2">
      <c r="A948" t="str">
        <f t="shared" si="14"/>
        <v>2020_6795</v>
      </c>
      <c r="C948" s="71">
        <v>946</v>
      </c>
      <c r="D948" s="72">
        <v>6795</v>
      </c>
      <c r="E948" s="72">
        <v>6795</v>
      </c>
      <c r="F948" s="72" t="s">
        <v>303</v>
      </c>
      <c r="G948" s="72">
        <v>2020</v>
      </c>
      <c r="H948" s="72">
        <v>0</v>
      </c>
      <c r="I948" s="72">
        <v>1</v>
      </c>
      <c r="J948" s="72">
        <v>2770230855</v>
      </c>
      <c r="K948" s="72">
        <v>10776.7</v>
      </c>
      <c r="L948" s="72">
        <v>72591851</v>
      </c>
      <c r="M948" s="72">
        <v>3629593</v>
      </c>
      <c r="N948" s="72">
        <v>0.05</v>
      </c>
      <c r="O948" s="72">
        <v>1.3102100000000001</v>
      </c>
    </row>
    <row r="949" spans="1:15" x14ac:dyDescent="0.2">
      <c r="A949" t="str">
        <f t="shared" si="14"/>
        <v>2020_6822</v>
      </c>
      <c r="C949" s="71">
        <v>947</v>
      </c>
      <c r="D949" s="72">
        <v>6822</v>
      </c>
      <c r="E949" s="72">
        <v>6822</v>
      </c>
      <c r="F949" s="72" t="s">
        <v>304</v>
      </c>
      <c r="G949" s="72">
        <v>2020</v>
      </c>
      <c r="H949" s="72">
        <v>0</v>
      </c>
      <c r="I949" s="72">
        <v>1</v>
      </c>
      <c r="J949" s="72">
        <v>4349030080</v>
      </c>
      <c r="K949" s="72">
        <v>11197.6</v>
      </c>
      <c r="L949" s="72">
        <v>75427034</v>
      </c>
      <c r="M949" s="72">
        <v>2715373</v>
      </c>
      <c r="N949" s="72">
        <v>3.5999999999999997E-2</v>
      </c>
      <c r="O949" s="72">
        <v>0.62436000000000003</v>
      </c>
    </row>
    <row r="950" spans="1:15" x14ac:dyDescent="0.2">
      <c r="A950" t="str">
        <f t="shared" si="14"/>
        <v>2020_6840</v>
      </c>
      <c r="C950" s="71">
        <v>948</v>
      </c>
      <c r="D950" s="72">
        <v>6840</v>
      </c>
      <c r="E950" s="72">
        <v>6840</v>
      </c>
      <c r="F950" s="72" t="s">
        <v>305</v>
      </c>
      <c r="G950" s="72">
        <v>2020</v>
      </c>
      <c r="H950" s="72">
        <v>0</v>
      </c>
      <c r="I950" s="72">
        <v>1</v>
      </c>
      <c r="J950" s="72">
        <v>725530529</v>
      </c>
      <c r="K950" s="72">
        <v>2118</v>
      </c>
      <c r="L950" s="72">
        <v>14266848</v>
      </c>
      <c r="M950" s="72">
        <v>356671</v>
      </c>
      <c r="N950" s="72">
        <v>2.5000000000000001E-2</v>
      </c>
      <c r="O950" s="72">
        <v>0.49159999999999998</v>
      </c>
    </row>
    <row r="951" spans="1:15" x14ac:dyDescent="0.2">
      <c r="A951" t="str">
        <f t="shared" si="14"/>
        <v>2020_6854</v>
      </c>
      <c r="C951" s="71">
        <v>949</v>
      </c>
      <c r="D951" s="72">
        <v>6854</v>
      </c>
      <c r="E951" s="72">
        <v>6854</v>
      </c>
      <c r="F951" s="72" t="s">
        <v>306</v>
      </c>
      <c r="G951" s="72">
        <v>2020</v>
      </c>
      <c r="H951" s="72">
        <v>0</v>
      </c>
      <c r="I951" s="72">
        <v>1</v>
      </c>
      <c r="J951" s="72">
        <v>242563902</v>
      </c>
      <c r="K951" s="72">
        <v>572.29999999999995</v>
      </c>
      <c r="L951" s="72">
        <v>3865314</v>
      </c>
      <c r="M951" s="72">
        <v>193266</v>
      </c>
      <c r="N951" s="72">
        <v>0.05</v>
      </c>
      <c r="O951" s="72">
        <v>0.79676000000000002</v>
      </c>
    </row>
    <row r="952" spans="1:15" x14ac:dyDescent="0.2">
      <c r="A952" t="str">
        <f t="shared" si="14"/>
        <v>2020_6867</v>
      </c>
      <c r="C952" s="71">
        <v>950</v>
      </c>
      <c r="D952" s="72">
        <v>6867</v>
      </c>
      <c r="E952" s="72">
        <v>6867</v>
      </c>
      <c r="F952" s="72" t="s">
        <v>307</v>
      </c>
      <c r="G952" s="72">
        <v>2020</v>
      </c>
      <c r="H952" s="72">
        <v>0</v>
      </c>
      <c r="I952" s="72">
        <v>1</v>
      </c>
      <c r="J952" s="72">
        <v>657547749</v>
      </c>
      <c r="K952" s="72">
        <v>1718</v>
      </c>
      <c r="L952" s="72">
        <v>11605090</v>
      </c>
      <c r="M952" s="72">
        <v>569989</v>
      </c>
      <c r="N952" s="72">
        <v>4.9114999999999999E-2</v>
      </c>
      <c r="O952" s="72">
        <v>0.86684000000000005</v>
      </c>
    </row>
    <row r="953" spans="1:15" x14ac:dyDescent="0.2">
      <c r="A953" t="str">
        <f t="shared" si="14"/>
        <v>2020_6921</v>
      </c>
      <c r="C953" s="71">
        <v>951</v>
      </c>
      <c r="D953" s="72">
        <v>6921</v>
      </c>
      <c r="E953" s="72">
        <v>6921</v>
      </c>
      <c r="F953" s="72" t="s">
        <v>308</v>
      </c>
      <c r="G953" s="72">
        <v>2020</v>
      </c>
      <c r="H953" s="72">
        <v>0</v>
      </c>
      <c r="I953" s="72">
        <v>1</v>
      </c>
      <c r="J953" s="72">
        <v>218172914</v>
      </c>
      <c r="K953" s="72">
        <v>284.39999999999998</v>
      </c>
      <c r="L953" s="72">
        <v>1929085</v>
      </c>
      <c r="M953" s="72">
        <v>18438</v>
      </c>
      <c r="N953" s="72">
        <v>9.5580000000000005E-3</v>
      </c>
      <c r="O953" s="72">
        <v>8.4510000000000002E-2</v>
      </c>
    </row>
    <row r="954" spans="1:15" x14ac:dyDescent="0.2">
      <c r="A954" t="str">
        <f t="shared" si="14"/>
        <v>2020_6930</v>
      </c>
      <c r="C954" s="71">
        <v>952</v>
      </c>
      <c r="D954" s="72">
        <v>6930</v>
      </c>
      <c r="E954" s="72">
        <v>6930</v>
      </c>
      <c r="F954" s="72" t="s">
        <v>309</v>
      </c>
      <c r="G954" s="72">
        <v>2020</v>
      </c>
      <c r="H954" s="72">
        <v>0</v>
      </c>
      <c r="I954" s="72">
        <v>1</v>
      </c>
      <c r="J954" s="72">
        <v>372986063</v>
      </c>
      <c r="K954" s="72">
        <v>736.2</v>
      </c>
      <c r="L954" s="72">
        <v>4978921</v>
      </c>
      <c r="M954" s="72">
        <v>248946</v>
      </c>
      <c r="N954" s="72">
        <v>0.05</v>
      </c>
      <c r="O954" s="72">
        <v>0.66744000000000003</v>
      </c>
    </row>
    <row r="955" spans="1:15" x14ac:dyDescent="0.2">
      <c r="A955" t="str">
        <f t="shared" si="14"/>
        <v>2020_6937</v>
      </c>
      <c r="C955" s="71">
        <v>953</v>
      </c>
      <c r="D955" s="72">
        <v>6937</v>
      </c>
      <c r="E955" s="72">
        <v>6937</v>
      </c>
      <c r="F955" s="72" t="s">
        <v>761</v>
      </c>
      <c r="G955" s="72">
        <v>2020</v>
      </c>
      <c r="H955" s="72">
        <v>0</v>
      </c>
      <c r="I955" s="72">
        <v>1</v>
      </c>
      <c r="J955" s="72">
        <v>169348106</v>
      </c>
      <c r="K955" s="72">
        <v>473.3</v>
      </c>
      <c r="L955" s="72">
        <v>3188149</v>
      </c>
      <c r="M955" s="72">
        <v>159407</v>
      </c>
      <c r="N955" s="72">
        <v>0.05</v>
      </c>
      <c r="O955" s="72">
        <v>0.94130000000000003</v>
      </c>
    </row>
    <row r="956" spans="1:15" x14ac:dyDescent="0.2">
      <c r="A956" t="str">
        <f t="shared" si="14"/>
        <v>2020_6943</v>
      </c>
      <c r="C956" s="71">
        <v>954</v>
      </c>
      <c r="D956" s="72">
        <v>6943</v>
      </c>
      <c r="E956" s="72">
        <v>6943</v>
      </c>
      <c r="F956" s="72" t="s">
        <v>310</v>
      </c>
      <c r="G956" s="72">
        <v>2020</v>
      </c>
      <c r="H956" s="72">
        <v>0</v>
      </c>
      <c r="I956" s="72">
        <v>1</v>
      </c>
      <c r="J956" s="72">
        <v>168808348</v>
      </c>
      <c r="K956" s="72">
        <v>254</v>
      </c>
      <c r="L956" s="72">
        <v>1710944</v>
      </c>
      <c r="M956" s="72">
        <v>63680</v>
      </c>
      <c r="N956" s="72">
        <v>3.7219000000000002E-2</v>
      </c>
      <c r="O956" s="72">
        <v>0.37723000000000001</v>
      </c>
    </row>
    <row r="957" spans="1:15" x14ac:dyDescent="0.2">
      <c r="A957" t="str">
        <f t="shared" si="14"/>
        <v>2020_6264</v>
      </c>
      <c r="C957" s="71">
        <v>955</v>
      </c>
      <c r="D957" s="72">
        <v>6264</v>
      </c>
      <c r="E957" s="72">
        <v>6264</v>
      </c>
      <c r="F957" s="72" t="s">
        <v>278</v>
      </c>
      <c r="G957" s="72">
        <v>2020</v>
      </c>
      <c r="H957" s="72">
        <v>0</v>
      </c>
      <c r="I957" s="72">
        <v>1</v>
      </c>
      <c r="J957" s="72">
        <v>438958086</v>
      </c>
      <c r="K957" s="72">
        <v>962.4</v>
      </c>
      <c r="L957" s="72">
        <v>6541433</v>
      </c>
      <c r="M957" s="72">
        <v>150824</v>
      </c>
      <c r="N957" s="72">
        <v>2.3057000000000001E-2</v>
      </c>
      <c r="O957" s="72">
        <v>0.34360000000000002</v>
      </c>
    </row>
    <row r="958" spans="1:15" x14ac:dyDescent="0.2">
      <c r="A958" t="str">
        <f t="shared" si="14"/>
        <v>2020_6950</v>
      </c>
      <c r="C958" s="71">
        <v>956</v>
      </c>
      <c r="D958" s="72">
        <v>6950</v>
      </c>
      <c r="E958" s="72">
        <v>6950</v>
      </c>
      <c r="F958" s="72" t="s">
        <v>762</v>
      </c>
      <c r="G958" s="72">
        <v>2020</v>
      </c>
      <c r="H958" s="72">
        <v>0</v>
      </c>
      <c r="I958" s="72">
        <v>1</v>
      </c>
      <c r="J958" s="72">
        <v>582535132</v>
      </c>
      <c r="K958" s="72">
        <v>1439.4</v>
      </c>
      <c r="L958" s="72">
        <v>9695798</v>
      </c>
      <c r="M958" s="72">
        <v>215863</v>
      </c>
      <c r="N958" s="72">
        <v>2.2263999999999999E-2</v>
      </c>
      <c r="O958" s="72">
        <v>0.37056</v>
      </c>
    </row>
    <row r="959" spans="1:15" x14ac:dyDescent="0.2">
      <c r="A959" t="str">
        <f t="shared" si="14"/>
        <v>2020_6957</v>
      </c>
      <c r="C959" s="71">
        <v>957</v>
      </c>
      <c r="D959" s="72">
        <v>6957</v>
      </c>
      <c r="E959" s="72">
        <v>6957</v>
      </c>
      <c r="F959" s="72" t="s">
        <v>312</v>
      </c>
      <c r="G959" s="72">
        <v>2020</v>
      </c>
      <c r="H959" s="72">
        <v>0</v>
      </c>
      <c r="I959" s="72">
        <v>1</v>
      </c>
      <c r="J959" s="72">
        <v>4804713492</v>
      </c>
      <c r="K959" s="72">
        <v>8940.2000000000007</v>
      </c>
      <c r="L959" s="72">
        <v>60221187</v>
      </c>
      <c r="M959" s="72">
        <v>2473302</v>
      </c>
      <c r="N959" s="72">
        <v>4.1070000000000002E-2</v>
      </c>
      <c r="O959" s="72">
        <v>0.51476999999999995</v>
      </c>
    </row>
    <row r="960" spans="1:15" x14ac:dyDescent="0.2">
      <c r="A960" t="str">
        <f t="shared" si="14"/>
        <v>2020_5922</v>
      </c>
      <c r="C960" s="71">
        <v>958</v>
      </c>
      <c r="D960" s="72">
        <v>5922</v>
      </c>
      <c r="E960" s="72">
        <v>5922</v>
      </c>
      <c r="F960" s="72" t="s">
        <v>763</v>
      </c>
      <c r="G960" s="72">
        <v>2020</v>
      </c>
      <c r="H960" s="72">
        <v>0</v>
      </c>
      <c r="I960" s="72">
        <v>1</v>
      </c>
      <c r="J960" s="72">
        <v>407785930</v>
      </c>
      <c r="K960" s="72">
        <v>704</v>
      </c>
      <c r="L960" s="72">
        <v>4778048</v>
      </c>
      <c r="M960" s="72">
        <v>157676</v>
      </c>
      <c r="N960" s="72">
        <v>3.3000000000000002E-2</v>
      </c>
      <c r="O960" s="72">
        <v>0.38666</v>
      </c>
    </row>
    <row r="961" spans="1:15" x14ac:dyDescent="0.2">
      <c r="A961" t="str">
        <f t="shared" si="14"/>
        <v>2020_819</v>
      </c>
      <c r="C961" s="71">
        <v>959</v>
      </c>
      <c r="D961" s="72">
        <v>819</v>
      </c>
      <c r="E961" s="72">
        <v>819</v>
      </c>
      <c r="F961" s="72" t="s">
        <v>41</v>
      </c>
      <c r="G961" s="72">
        <v>2020</v>
      </c>
      <c r="H961" s="72">
        <v>0</v>
      </c>
      <c r="I961" s="72">
        <v>1</v>
      </c>
      <c r="J961" s="72">
        <v>304600093</v>
      </c>
      <c r="K961" s="72">
        <v>539.29999999999995</v>
      </c>
      <c r="L961" s="72">
        <v>3639736</v>
      </c>
      <c r="M961" s="72">
        <v>181987</v>
      </c>
      <c r="N961" s="72">
        <v>0.05</v>
      </c>
      <c r="O961" s="72">
        <v>0.59745999999999999</v>
      </c>
    </row>
    <row r="962" spans="1:15" x14ac:dyDescent="0.2">
      <c r="A962" t="str">
        <f t="shared" si="14"/>
        <v>2020_6969</v>
      </c>
      <c r="C962" s="71">
        <v>960</v>
      </c>
      <c r="D962" s="72">
        <v>6969</v>
      </c>
      <c r="E962" s="72">
        <v>6969</v>
      </c>
      <c r="F962" s="72" t="s">
        <v>314</v>
      </c>
      <c r="G962" s="72">
        <v>2020</v>
      </c>
      <c r="H962" s="72">
        <v>0</v>
      </c>
      <c r="I962" s="72">
        <v>1</v>
      </c>
      <c r="J962" s="72">
        <v>231379892</v>
      </c>
      <c r="K962" s="72">
        <v>341.7</v>
      </c>
      <c r="L962" s="72">
        <v>2358072</v>
      </c>
      <c r="M962" s="72">
        <v>71747</v>
      </c>
      <c r="N962" s="72">
        <v>3.0426000000000002E-2</v>
      </c>
      <c r="O962" s="72">
        <v>0.31008000000000002</v>
      </c>
    </row>
    <row r="963" spans="1:15" x14ac:dyDescent="0.2">
      <c r="A963" t="str">
        <f t="shared" si="14"/>
        <v>2020_6975</v>
      </c>
      <c r="C963" s="71">
        <v>961</v>
      </c>
      <c r="D963" s="72">
        <v>6975</v>
      </c>
      <c r="E963" s="72">
        <v>6975</v>
      </c>
      <c r="F963" s="72" t="s">
        <v>315</v>
      </c>
      <c r="G963" s="72">
        <v>2020</v>
      </c>
      <c r="H963" s="72">
        <v>0</v>
      </c>
      <c r="I963" s="72">
        <v>1</v>
      </c>
      <c r="J963" s="72">
        <v>306108733</v>
      </c>
      <c r="K963" s="72">
        <v>1332.8</v>
      </c>
      <c r="L963" s="72">
        <v>8977741</v>
      </c>
      <c r="M963" s="72">
        <v>311041</v>
      </c>
      <c r="N963" s="72">
        <v>3.4646000000000003E-2</v>
      </c>
      <c r="O963" s="72">
        <v>1.0161100000000001</v>
      </c>
    </row>
    <row r="964" spans="1:15" x14ac:dyDescent="0.2">
      <c r="A964" t="str">
        <f t="shared" ref="A964:A1027" si="15">CONCATENATE(G964,"_",D964)</f>
        <v>2020_6983</v>
      </c>
      <c r="C964" s="71">
        <v>962</v>
      </c>
      <c r="D964" s="72">
        <v>6983</v>
      </c>
      <c r="E964" s="72">
        <v>6983</v>
      </c>
      <c r="F964" s="72" t="s">
        <v>316</v>
      </c>
      <c r="G964" s="72">
        <v>2020</v>
      </c>
      <c r="H964" s="72">
        <v>0</v>
      </c>
      <c r="I964" s="72">
        <v>1</v>
      </c>
      <c r="J964" s="72">
        <v>418087021</v>
      </c>
      <c r="K964" s="72">
        <v>938.2</v>
      </c>
      <c r="L964" s="72">
        <v>6319715</v>
      </c>
      <c r="M964" s="72">
        <v>240149</v>
      </c>
      <c r="N964" s="72">
        <v>3.7999999999999999E-2</v>
      </c>
      <c r="O964" s="72">
        <v>0.57440000000000002</v>
      </c>
    </row>
    <row r="965" spans="1:15" x14ac:dyDescent="0.2">
      <c r="A965" t="str">
        <f t="shared" si="15"/>
        <v>2020_6985</v>
      </c>
      <c r="C965" s="71">
        <v>963</v>
      </c>
      <c r="D965" s="72">
        <v>6985</v>
      </c>
      <c r="E965" s="72">
        <v>6985</v>
      </c>
      <c r="F965" s="72" t="s">
        <v>317</v>
      </c>
      <c r="G965" s="72">
        <v>2020</v>
      </c>
      <c r="H965" s="72">
        <v>0</v>
      </c>
      <c r="I965" s="72">
        <v>1</v>
      </c>
      <c r="J965" s="72">
        <v>278009487</v>
      </c>
      <c r="K965" s="72">
        <v>870.1</v>
      </c>
      <c r="L965" s="72">
        <v>5862734</v>
      </c>
      <c r="M965" s="72">
        <v>82000</v>
      </c>
      <c r="N965" s="72">
        <v>1.3986999999999999E-2</v>
      </c>
      <c r="O965" s="72">
        <v>0.29494999999999999</v>
      </c>
    </row>
    <row r="966" spans="1:15" x14ac:dyDescent="0.2">
      <c r="A966" t="str">
        <f t="shared" si="15"/>
        <v>2020_6987</v>
      </c>
      <c r="C966" s="71">
        <v>964</v>
      </c>
      <c r="D966" s="72">
        <v>6987</v>
      </c>
      <c r="E966" s="72">
        <v>6987</v>
      </c>
      <c r="F966" s="72" t="s">
        <v>318</v>
      </c>
      <c r="G966" s="72">
        <v>2020</v>
      </c>
      <c r="H966" s="72">
        <v>0</v>
      </c>
      <c r="I966" s="72">
        <v>1</v>
      </c>
      <c r="J966" s="72">
        <v>271165434</v>
      </c>
      <c r="K966" s="72">
        <v>629.9</v>
      </c>
      <c r="L966" s="72">
        <v>4245526</v>
      </c>
      <c r="M966" s="72">
        <v>61375</v>
      </c>
      <c r="N966" s="72">
        <v>1.4456E-2</v>
      </c>
      <c r="O966" s="72">
        <v>0.22634000000000001</v>
      </c>
    </row>
    <row r="967" spans="1:15" x14ac:dyDescent="0.2">
      <c r="A967" t="str">
        <f t="shared" si="15"/>
        <v>2020_6990</v>
      </c>
      <c r="C967" s="71">
        <v>965</v>
      </c>
      <c r="D967" s="72">
        <v>6990</v>
      </c>
      <c r="E967" s="72">
        <v>6990</v>
      </c>
      <c r="F967" s="72" t="s">
        <v>319</v>
      </c>
      <c r="G967" s="72">
        <v>2020</v>
      </c>
      <c r="H967" s="72">
        <v>0</v>
      </c>
      <c r="I967" s="72">
        <v>1</v>
      </c>
      <c r="J967" s="72">
        <v>230314889</v>
      </c>
      <c r="K967" s="72">
        <v>828</v>
      </c>
      <c r="L967" s="72">
        <v>5592312</v>
      </c>
      <c r="M967" s="72">
        <v>249315</v>
      </c>
      <c r="N967" s="72">
        <v>4.4581999999999997E-2</v>
      </c>
      <c r="O967" s="72">
        <v>1.0825</v>
      </c>
    </row>
    <row r="968" spans="1:15" x14ac:dyDescent="0.2">
      <c r="A968" t="str">
        <f t="shared" si="15"/>
        <v>2020_6961</v>
      </c>
      <c r="C968" s="71">
        <v>966</v>
      </c>
      <c r="D968" s="72">
        <v>6961</v>
      </c>
      <c r="E968" s="72">
        <v>6961</v>
      </c>
      <c r="F968" s="72" t="s">
        <v>764</v>
      </c>
      <c r="G968" s="72">
        <v>2020</v>
      </c>
      <c r="H968" s="72">
        <v>0</v>
      </c>
      <c r="I968" s="72">
        <v>1</v>
      </c>
      <c r="J968" s="72">
        <v>1481255398</v>
      </c>
      <c r="K968" s="72">
        <v>3093.7</v>
      </c>
      <c r="L968" s="72">
        <v>20993848</v>
      </c>
      <c r="M968" s="72">
        <v>860748</v>
      </c>
      <c r="N968" s="72">
        <v>4.1000000000000002E-2</v>
      </c>
      <c r="O968" s="72">
        <v>0.58109</v>
      </c>
    </row>
    <row r="969" spans="1:15" x14ac:dyDescent="0.2">
      <c r="A969" t="str">
        <f t="shared" si="15"/>
        <v>2020_6992</v>
      </c>
      <c r="C969" s="71">
        <v>967</v>
      </c>
      <c r="D969" s="72">
        <v>6992</v>
      </c>
      <c r="E969" s="72">
        <v>6992</v>
      </c>
      <c r="F969" s="72" t="s">
        <v>320</v>
      </c>
      <c r="G969" s="72">
        <v>2020</v>
      </c>
      <c r="H969" s="72">
        <v>0</v>
      </c>
      <c r="I969" s="72">
        <v>1</v>
      </c>
      <c r="J969" s="72">
        <v>359287627</v>
      </c>
      <c r="K969" s="72">
        <v>563.5</v>
      </c>
      <c r="L969" s="72">
        <v>3809260</v>
      </c>
      <c r="M969" s="72">
        <v>146510</v>
      </c>
      <c r="N969" s="72">
        <v>3.8462000000000003E-2</v>
      </c>
      <c r="O969" s="72">
        <v>0.40777999999999998</v>
      </c>
    </row>
    <row r="970" spans="1:15" x14ac:dyDescent="0.2">
      <c r="A970" t="str">
        <f t="shared" si="15"/>
        <v>2020_7002</v>
      </c>
      <c r="C970" s="71">
        <v>968</v>
      </c>
      <c r="D970" s="72">
        <v>7002</v>
      </c>
      <c r="E970" s="72">
        <v>7002</v>
      </c>
      <c r="F970" s="72" t="s">
        <v>321</v>
      </c>
      <c r="G970" s="72">
        <v>2020</v>
      </c>
      <c r="H970" s="72">
        <v>0</v>
      </c>
      <c r="I970" s="72">
        <v>1</v>
      </c>
      <c r="J970" s="72">
        <v>120891179</v>
      </c>
      <c r="K970" s="72">
        <v>204.3</v>
      </c>
      <c r="L970" s="72">
        <v>1376165</v>
      </c>
      <c r="M970" s="72">
        <v>37435</v>
      </c>
      <c r="N970" s="72">
        <v>2.7202E-2</v>
      </c>
      <c r="O970" s="72">
        <v>0.30965999999999999</v>
      </c>
    </row>
    <row r="971" spans="1:15" x14ac:dyDescent="0.2">
      <c r="A971" t="str">
        <f t="shared" si="15"/>
        <v>2020_7029</v>
      </c>
      <c r="C971" s="71">
        <v>969</v>
      </c>
      <c r="D971" s="72">
        <v>7029</v>
      </c>
      <c r="E971" s="72">
        <v>7029</v>
      </c>
      <c r="F971" s="72" t="s">
        <v>322</v>
      </c>
      <c r="G971" s="72">
        <v>2020</v>
      </c>
      <c r="H971" s="72">
        <v>0</v>
      </c>
      <c r="I971" s="72">
        <v>1</v>
      </c>
      <c r="J971" s="72">
        <v>407956073</v>
      </c>
      <c r="K971" s="72">
        <v>1101.4000000000001</v>
      </c>
      <c r="L971" s="72">
        <v>7431146</v>
      </c>
      <c r="M971" s="72">
        <v>235849</v>
      </c>
      <c r="N971" s="72">
        <v>3.1738000000000002E-2</v>
      </c>
      <c r="O971" s="72">
        <v>0.57811999999999997</v>
      </c>
    </row>
    <row r="972" spans="1:15" x14ac:dyDescent="0.2">
      <c r="A972" t="str">
        <f t="shared" si="15"/>
        <v>2020_7038</v>
      </c>
      <c r="C972" s="71">
        <v>970</v>
      </c>
      <c r="D972" s="72">
        <v>7038</v>
      </c>
      <c r="E972" s="72">
        <v>7038</v>
      </c>
      <c r="F972" s="72" t="s">
        <v>323</v>
      </c>
      <c r="G972" s="72">
        <v>2020</v>
      </c>
      <c r="H972" s="72">
        <v>0</v>
      </c>
      <c r="I972" s="72">
        <v>1</v>
      </c>
      <c r="J972" s="72">
        <v>261313498</v>
      </c>
      <c r="K972" s="72">
        <v>838.3</v>
      </c>
      <c r="L972" s="72">
        <v>5646789</v>
      </c>
      <c r="M972" s="72">
        <v>282339</v>
      </c>
      <c r="N972" s="72">
        <v>0.05</v>
      </c>
      <c r="O972" s="72">
        <v>1.08046</v>
      </c>
    </row>
    <row r="973" spans="1:15" x14ac:dyDescent="0.2">
      <c r="A973" t="str">
        <f t="shared" si="15"/>
        <v>2020_7047</v>
      </c>
      <c r="C973" s="71">
        <v>971</v>
      </c>
      <c r="D973" s="72">
        <v>7047</v>
      </c>
      <c r="E973" s="72">
        <v>7047</v>
      </c>
      <c r="F973" s="72" t="s">
        <v>324</v>
      </c>
      <c r="G973" s="72">
        <v>2020</v>
      </c>
      <c r="H973" s="72">
        <v>0</v>
      </c>
      <c r="I973" s="72">
        <v>1</v>
      </c>
      <c r="J973" s="72">
        <v>123173990</v>
      </c>
      <c r="K973" s="72">
        <v>321.3</v>
      </c>
      <c r="L973" s="72">
        <v>2172309</v>
      </c>
      <c r="M973" s="72">
        <v>93068</v>
      </c>
      <c r="N973" s="72">
        <v>4.2842999999999999E-2</v>
      </c>
      <c r="O973" s="72">
        <v>0.75558000000000003</v>
      </c>
    </row>
    <row r="974" spans="1:15" x14ac:dyDescent="0.2">
      <c r="A974" t="str">
        <f t="shared" si="15"/>
        <v>2020_7056</v>
      </c>
      <c r="C974" s="71">
        <v>972</v>
      </c>
      <c r="D974" s="72">
        <v>7056</v>
      </c>
      <c r="E974" s="72">
        <v>7056</v>
      </c>
      <c r="F974" s="72" t="s">
        <v>325</v>
      </c>
      <c r="G974" s="72">
        <v>2020</v>
      </c>
      <c r="H974" s="72">
        <v>0</v>
      </c>
      <c r="I974" s="72">
        <v>1</v>
      </c>
      <c r="J974" s="72">
        <v>496303053</v>
      </c>
      <c r="K974" s="72">
        <v>1717.9</v>
      </c>
      <c r="L974" s="72">
        <v>11571774</v>
      </c>
      <c r="M974" s="72">
        <v>462871</v>
      </c>
      <c r="N974" s="72">
        <v>0.04</v>
      </c>
      <c r="O974" s="72">
        <v>0.93264000000000002</v>
      </c>
    </row>
    <row r="975" spans="1:15" x14ac:dyDescent="0.2">
      <c r="A975" t="str">
        <f t="shared" si="15"/>
        <v>2020_7092</v>
      </c>
      <c r="C975" s="71">
        <v>973</v>
      </c>
      <c r="D975" s="72">
        <v>7092</v>
      </c>
      <c r="E975" s="72">
        <v>7092</v>
      </c>
      <c r="F975" s="72" t="s">
        <v>327</v>
      </c>
      <c r="G975" s="72">
        <v>2020</v>
      </c>
      <c r="H975" s="72">
        <v>0</v>
      </c>
      <c r="I975" s="72">
        <v>1</v>
      </c>
      <c r="J975" s="72">
        <v>185645355</v>
      </c>
      <c r="K975" s="72">
        <v>466</v>
      </c>
      <c r="L975" s="72">
        <v>3138976</v>
      </c>
      <c r="M975" s="72">
        <v>78474</v>
      </c>
      <c r="N975" s="72">
        <v>2.5000000000000001E-2</v>
      </c>
      <c r="O975" s="72">
        <v>0.42270999999999997</v>
      </c>
    </row>
    <row r="976" spans="1:15" x14ac:dyDescent="0.2">
      <c r="A976" t="str">
        <f t="shared" si="15"/>
        <v>2020_7098</v>
      </c>
      <c r="C976" s="71">
        <v>974</v>
      </c>
      <c r="D976" s="72">
        <v>7098</v>
      </c>
      <c r="E976" s="72">
        <v>7098</v>
      </c>
      <c r="F976" s="72" t="s">
        <v>328</v>
      </c>
      <c r="G976" s="72">
        <v>2020</v>
      </c>
      <c r="H976" s="72">
        <v>0</v>
      </c>
      <c r="I976" s="72">
        <v>1</v>
      </c>
      <c r="J976" s="72">
        <v>195266854</v>
      </c>
      <c r="K976" s="72">
        <v>550.6</v>
      </c>
      <c r="L976" s="72">
        <v>3708842</v>
      </c>
      <c r="M976" s="72">
        <v>95378</v>
      </c>
      <c r="N976" s="72">
        <v>2.5715999999999999E-2</v>
      </c>
      <c r="O976" s="72">
        <v>0.48845</v>
      </c>
    </row>
    <row r="977" spans="1:15" x14ac:dyDescent="0.2">
      <c r="A977" t="str">
        <f t="shared" si="15"/>
        <v>2020_7110</v>
      </c>
      <c r="C977" s="71">
        <v>975</v>
      </c>
      <c r="D977" s="72">
        <v>7110</v>
      </c>
      <c r="E977" s="72">
        <v>7110</v>
      </c>
      <c r="F977" s="72" t="s">
        <v>329</v>
      </c>
      <c r="G977" s="72">
        <v>2020</v>
      </c>
      <c r="H977" s="72">
        <v>0</v>
      </c>
      <c r="I977" s="72">
        <v>1</v>
      </c>
      <c r="J977" s="72">
        <v>297676529</v>
      </c>
      <c r="K977" s="72">
        <v>934.5</v>
      </c>
      <c r="L977" s="72">
        <v>6376094</v>
      </c>
      <c r="M977" s="72">
        <v>235915</v>
      </c>
      <c r="N977" s="72">
        <v>3.6999999999999998E-2</v>
      </c>
      <c r="O977" s="72">
        <v>0.79252</v>
      </c>
    </row>
    <row r="978" spans="1:15" x14ac:dyDescent="0.2">
      <c r="A978" t="str">
        <f t="shared" si="15"/>
        <v>2021_9</v>
      </c>
      <c r="C978" s="71">
        <v>976</v>
      </c>
      <c r="D978" s="72">
        <v>9</v>
      </c>
      <c r="E978" s="72">
        <v>9</v>
      </c>
      <c r="F978" s="72" t="s">
        <v>0</v>
      </c>
      <c r="G978" s="72">
        <v>2021</v>
      </c>
      <c r="H978" s="72">
        <v>0</v>
      </c>
      <c r="I978" s="72">
        <v>1</v>
      </c>
      <c r="J978" s="72">
        <v>430340193</v>
      </c>
      <c r="K978" s="72">
        <v>645.20000000000005</v>
      </c>
      <c r="L978" s="72">
        <v>4503496</v>
      </c>
      <c r="M978" s="72">
        <v>171133</v>
      </c>
      <c r="N978" s="72">
        <v>3.7999999999999999E-2</v>
      </c>
      <c r="O978" s="72">
        <v>0.39767000000000002</v>
      </c>
    </row>
    <row r="979" spans="1:15" x14ac:dyDescent="0.2">
      <c r="A979" t="str">
        <f t="shared" si="15"/>
        <v>2021_441</v>
      </c>
      <c r="C979" s="71">
        <v>977</v>
      </c>
      <c r="D979" s="72">
        <v>441</v>
      </c>
      <c r="E979" s="72">
        <v>441</v>
      </c>
      <c r="F979" s="72" t="s">
        <v>736</v>
      </c>
      <c r="G979" s="72">
        <v>2021</v>
      </c>
      <c r="H979" s="72">
        <v>0</v>
      </c>
      <c r="I979" s="72">
        <v>1</v>
      </c>
      <c r="J979" s="72">
        <v>473029908</v>
      </c>
      <c r="K979" s="72">
        <v>780.7</v>
      </c>
      <c r="L979" s="72">
        <v>5398541</v>
      </c>
      <c r="M979" s="72">
        <v>269927</v>
      </c>
      <c r="N979" s="72">
        <v>0.05</v>
      </c>
      <c r="O979" s="72">
        <v>0.57062999999999997</v>
      </c>
    </row>
    <row r="980" spans="1:15" x14ac:dyDescent="0.2">
      <c r="A980" t="str">
        <f t="shared" si="15"/>
        <v>2021_18</v>
      </c>
      <c r="C980" s="71">
        <v>978</v>
      </c>
      <c r="D980" s="72">
        <v>18</v>
      </c>
      <c r="E980" s="72">
        <v>18</v>
      </c>
      <c r="F980" s="72" t="s">
        <v>8</v>
      </c>
      <c r="G980" s="72">
        <v>2021</v>
      </c>
      <c r="H980" s="72">
        <v>0</v>
      </c>
      <c r="I980" s="72">
        <v>1</v>
      </c>
      <c r="J980" s="72">
        <v>193394028</v>
      </c>
      <c r="K980" s="72">
        <v>297.39999999999998</v>
      </c>
      <c r="L980" s="72">
        <v>2046112</v>
      </c>
      <c r="M980" s="72">
        <v>69568</v>
      </c>
      <c r="N980" s="72">
        <v>3.4000000000000002E-2</v>
      </c>
      <c r="O980" s="72">
        <v>0.35971999999999998</v>
      </c>
    </row>
    <row r="981" spans="1:15" x14ac:dyDescent="0.2">
      <c r="A981" t="str">
        <f t="shared" si="15"/>
        <v>2021_27</v>
      </c>
      <c r="C981" s="71">
        <v>979</v>
      </c>
      <c r="D981" s="72">
        <v>27</v>
      </c>
      <c r="E981" s="72">
        <v>27</v>
      </c>
      <c r="F981" s="72" t="s">
        <v>743</v>
      </c>
      <c r="G981" s="72">
        <v>2021</v>
      </c>
      <c r="H981" s="72">
        <v>0</v>
      </c>
      <c r="I981" s="72">
        <v>1</v>
      </c>
      <c r="J981" s="72">
        <v>521961101</v>
      </c>
      <c r="K981" s="72">
        <v>1932.2</v>
      </c>
      <c r="L981" s="72">
        <v>13312858</v>
      </c>
      <c r="M981" s="72">
        <v>545000</v>
      </c>
      <c r="N981" s="72">
        <v>4.0938000000000002E-2</v>
      </c>
      <c r="O981" s="72">
        <v>1.0441400000000001</v>
      </c>
    </row>
    <row r="982" spans="1:15" x14ac:dyDescent="0.2">
      <c r="A982" t="str">
        <f t="shared" si="15"/>
        <v>2021_63</v>
      </c>
      <c r="C982" s="71">
        <v>980</v>
      </c>
      <c r="D982" s="72">
        <v>63</v>
      </c>
      <c r="E982" s="72">
        <v>63</v>
      </c>
      <c r="F982" s="72" t="s">
        <v>744</v>
      </c>
      <c r="G982" s="72">
        <v>2021</v>
      </c>
      <c r="H982" s="72">
        <v>0</v>
      </c>
      <c r="I982" s="72">
        <v>1</v>
      </c>
      <c r="J982" s="72">
        <v>194311612</v>
      </c>
      <c r="K982" s="72">
        <v>577.4</v>
      </c>
      <c r="L982" s="72">
        <v>3996185</v>
      </c>
      <c r="M982" s="72">
        <v>175832</v>
      </c>
      <c r="N982" s="72">
        <v>4.3999999999999997E-2</v>
      </c>
      <c r="O982" s="72">
        <v>0.90490000000000004</v>
      </c>
    </row>
    <row r="983" spans="1:15" x14ac:dyDescent="0.2">
      <c r="A983" t="str">
        <f t="shared" si="15"/>
        <v>2021_72</v>
      </c>
      <c r="C983" s="71">
        <v>981</v>
      </c>
      <c r="D983" s="72">
        <v>72</v>
      </c>
      <c r="E983" s="72">
        <v>72</v>
      </c>
      <c r="F983" s="72" t="s">
        <v>11</v>
      </c>
      <c r="G983" s="72">
        <v>2021</v>
      </c>
      <c r="H983" s="72">
        <v>0</v>
      </c>
      <c r="I983" s="72">
        <v>1</v>
      </c>
      <c r="J983" s="72">
        <v>156031372</v>
      </c>
      <c r="K983" s="72">
        <v>216.9</v>
      </c>
      <c r="L983" s="72">
        <v>1507672</v>
      </c>
      <c r="M983" s="72">
        <v>75384</v>
      </c>
      <c r="N983" s="72">
        <v>0.05</v>
      </c>
      <c r="O983" s="72">
        <v>0.48313</v>
      </c>
    </row>
    <row r="984" spans="1:15" x14ac:dyDescent="0.2">
      <c r="A984" t="str">
        <f t="shared" si="15"/>
        <v>2021_81</v>
      </c>
      <c r="C984" s="71">
        <v>982</v>
      </c>
      <c r="D984" s="72">
        <v>81</v>
      </c>
      <c r="E984" s="72">
        <v>81</v>
      </c>
      <c r="F984" s="72" t="s">
        <v>12</v>
      </c>
      <c r="G984" s="72">
        <v>2021</v>
      </c>
      <c r="H984" s="72">
        <v>0</v>
      </c>
      <c r="I984" s="72">
        <v>1</v>
      </c>
      <c r="J984" s="72">
        <v>312345639</v>
      </c>
      <c r="K984" s="72">
        <v>1151.0999999999999</v>
      </c>
      <c r="L984" s="72">
        <v>7919568</v>
      </c>
      <c r="M984" s="72">
        <v>367301</v>
      </c>
      <c r="N984" s="72">
        <v>4.6378999999999997E-2</v>
      </c>
      <c r="O984" s="72">
        <v>1.17594</v>
      </c>
    </row>
    <row r="985" spans="1:15" x14ac:dyDescent="0.2">
      <c r="A985" t="str">
        <f t="shared" si="15"/>
        <v>2021_99</v>
      </c>
      <c r="C985" s="71">
        <v>983</v>
      </c>
      <c r="D985" s="72">
        <v>99</v>
      </c>
      <c r="E985" s="72">
        <v>99</v>
      </c>
      <c r="F985" s="72" t="s">
        <v>13</v>
      </c>
      <c r="G985" s="72">
        <v>2021</v>
      </c>
      <c r="H985" s="72">
        <v>0</v>
      </c>
      <c r="I985" s="72">
        <v>1</v>
      </c>
      <c r="J985" s="72">
        <v>221250418</v>
      </c>
      <c r="K985" s="72">
        <v>511.8</v>
      </c>
      <c r="L985" s="72">
        <v>3521184</v>
      </c>
      <c r="M985" s="72">
        <v>173410</v>
      </c>
      <c r="N985" s="72">
        <v>4.9248E-2</v>
      </c>
      <c r="O985" s="72">
        <v>0.78376999999999997</v>
      </c>
    </row>
    <row r="986" spans="1:15" x14ac:dyDescent="0.2">
      <c r="A986" t="str">
        <f t="shared" si="15"/>
        <v>2021_108</v>
      </c>
      <c r="C986" s="71">
        <v>984</v>
      </c>
      <c r="D986" s="72">
        <v>108</v>
      </c>
      <c r="E986" s="72">
        <v>108</v>
      </c>
      <c r="F986" s="72" t="s">
        <v>14</v>
      </c>
      <c r="G986" s="72">
        <v>2021</v>
      </c>
      <c r="H986" s="72">
        <v>0</v>
      </c>
      <c r="I986" s="72">
        <v>1</v>
      </c>
      <c r="J986" s="72">
        <v>133152620</v>
      </c>
      <c r="K986" s="72">
        <v>264.39999999999998</v>
      </c>
      <c r="L986" s="72">
        <v>1819072</v>
      </c>
      <c r="M986" s="72">
        <v>23068</v>
      </c>
      <c r="N986" s="72">
        <v>1.2681E-2</v>
      </c>
      <c r="O986" s="72">
        <v>0.17324000000000001</v>
      </c>
    </row>
    <row r="987" spans="1:15" x14ac:dyDescent="0.2">
      <c r="A987" t="str">
        <f t="shared" si="15"/>
        <v>2021_126</v>
      </c>
      <c r="C987" s="71">
        <v>985</v>
      </c>
      <c r="D987" s="72">
        <v>126</v>
      </c>
      <c r="E987" s="72">
        <v>126</v>
      </c>
      <c r="F987" s="72" t="s">
        <v>15</v>
      </c>
      <c r="G987" s="72">
        <v>2021</v>
      </c>
      <c r="H987" s="72">
        <v>0</v>
      </c>
      <c r="I987" s="72">
        <v>2</v>
      </c>
      <c r="J987" s="72">
        <v>1004771791</v>
      </c>
      <c r="K987" s="72">
        <v>1441.7</v>
      </c>
      <c r="L987" s="72">
        <v>9972802</v>
      </c>
      <c r="M987" s="72">
        <v>411402</v>
      </c>
      <c r="N987" s="72">
        <v>4.1251999999999997E-2</v>
      </c>
      <c r="O987" s="72">
        <v>0.40944999999999998</v>
      </c>
    </row>
    <row r="988" spans="1:15" x14ac:dyDescent="0.2">
      <c r="A988" t="str">
        <f t="shared" si="15"/>
        <v>2021_135</v>
      </c>
      <c r="C988" s="71">
        <v>986</v>
      </c>
      <c r="D988" s="72">
        <v>135</v>
      </c>
      <c r="E988" s="72">
        <v>135</v>
      </c>
      <c r="F988" s="72" t="s">
        <v>16</v>
      </c>
      <c r="G988" s="72">
        <v>2021</v>
      </c>
      <c r="H988" s="72">
        <v>0</v>
      </c>
      <c r="I988" s="72">
        <v>1</v>
      </c>
      <c r="J988" s="72">
        <v>549173235</v>
      </c>
      <c r="K988" s="72">
        <v>1095</v>
      </c>
      <c r="L988" s="72">
        <v>7612440</v>
      </c>
      <c r="M988" s="72">
        <v>296885</v>
      </c>
      <c r="N988" s="72">
        <v>3.9E-2</v>
      </c>
      <c r="O988" s="72">
        <v>0.54059999999999997</v>
      </c>
    </row>
    <row r="989" spans="1:15" x14ac:dyDescent="0.2">
      <c r="A989" t="str">
        <f t="shared" si="15"/>
        <v>2021_171</v>
      </c>
      <c r="C989" s="71">
        <v>987</v>
      </c>
      <c r="D989" s="72">
        <v>171</v>
      </c>
      <c r="E989" s="72">
        <v>171</v>
      </c>
      <c r="F989" s="72" t="s">
        <v>745</v>
      </c>
      <c r="G989" s="72">
        <v>2021</v>
      </c>
      <c r="H989" s="72">
        <v>0</v>
      </c>
      <c r="I989" s="72">
        <v>1</v>
      </c>
      <c r="J989" s="72">
        <v>458643507</v>
      </c>
      <c r="K989" s="72">
        <v>803.2</v>
      </c>
      <c r="L989" s="72">
        <v>5534851</v>
      </c>
      <c r="M989" s="72">
        <v>0</v>
      </c>
      <c r="N989" s="72">
        <v>0</v>
      </c>
      <c r="O989" s="72">
        <v>0</v>
      </c>
    </row>
    <row r="990" spans="1:15" x14ac:dyDescent="0.2">
      <c r="A990" t="str">
        <f t="shared" si="15"/>
        <v>2021_225</v>
      </c>
      <c r="C990" s="71">
        <v>988</v>
      </c>
      <c r="D990" s="72">
        <v>225</v>
      </c>
      <c r="E990" s="72">
        <v>225</v>
      </c>
      <c r="F990" s="72" t="s">
        <v>19</v>
      </c>
      <c r="G990" s="72">
        <v>2021</v>
      </c>
      <c r="H990" s="72">
        <v>0</v>
      </c>
      <c r="I990" s="72">
        <v>1</v>
      </c>
      <c r="J990" s="72">
        <v>2847124224</v>
      </c>
      <c r="K990" s="72">
        <v>4477.3999999999996</v>
      </c>
      <c r="L990" s="72">
        <v>31162704</v>
      </c>
      <c r="M990" s="72">
        <v>1558135</v>
      </c>
      <c r="N990" s="72">
        <v>0.05</v>
      </c>
      <c r="O990" s="72">
        <v>0.54727000000000003</v>
      </c>
    </row>
    <row r="991" spans="1:15" x14ac:dyDescent="0.2">
      <c r="A991" t="str">
        <f t="shared" si="15"/>
        <v>2021_234</v>
      </c>
      <c r="C991" s="71">
        <v>989</v>
      </c>
      <c r="D991" s="72">
        <v>234</v>
      </c>
      <c r="E991" s="72">
        <v>234</v>
      </c>
      <c r="F991" s="72" t="s">
        <v>20</v>
      </c>
      <c r="G991" s="72">
        <v>2021</v>
      </c>
      <c r="H991" s="72">
        <v>0</v>
      </c>
      <c r="I991" s="72">
        <v>1</v>
      </c>
      <c r="J991" s="72">
        <v>413833202</v>
      </c>
      <c r="K991" s="72">
        <v>1298.2</v>
      </c>
      <c r="L991" s="72">
        <v>8940703</v>
      </c>
      <c r="M991" s="72">
        <v>142000</v>
      </c>
      <c r="N991" s="72">
        <v>1.5882E-2</v>
      </c>
      <c r="O991" s="72">
        <v>0.34312999999999999</v>
      </c>
    </row>
    <row r="992" spans="1:15" x14ac:dyDescent="0.2">
      <c r="A992" t="str">
        <f t="shared" si="15"/>
        <v>2021_243</v>
      </c>
      <c r="C992" s="71">
        <v>990</v>
      </c>
      <c r="D992" s="72">
        <v>243</v>
      </c>
      <c r="E992" s="72">
        <v>243</v>
      </c>
      <c r="F992" s="72" t="s">
        <v>21</v>
      </c>
      <c r="G992" s="72">
        <v>2021</v>
      </c>
      <c r="H992" s="72">
        <v>0</v>
      </c>
      <c r="I992" s="72">
        <v>1</v>
      </c>
      <c r="J992" s="72">
        <v>125797691</v>
      </c>
      <c r="K992" s="72">
        <v>234.3</v>
      </c>
      <c r="L992" s="72">
        <v>1624871</v>
      </c>
      <c r="M992" s="72">
        <v>50371</v>
      </c>
      <c r="N992" s="72">
        <v>3.1E-2</v>
      </c>
      <c r="O992" s="72">
        <v>0.40040999999999999</v>
      </c>
    </row>
    <row r="993" spans="1:15" x14ac:dyDescent="0.2">
      <c r="A993" t="str">
        <f t="shared" si="15"/>
        <v>2021_261</v>
      </c>
      <c r="C993" s="71">
        <v>991</v>
      </c>
      <c r="D993" s="72">
        <v>261</v>
      </c>
      <c r="E993" s="72">
        <v>261</v>
      </c>
      <c r="F993" s="72" t="s">
        <v>22</v>
      </c>
      <c r="G993" s="72">
        <v>2021</v>
      </c>
      <c r="H993" s="72">
        <v>0</v>
      </c>
      <c r="I993" s="72">
        <v>1</v>
      </c>
      <c r="J993" s="72">
        <v>4153120503</v>
      </c>
      <c r="K993" s="72">
        <v>12255.8</v>
      </c>
      <c r="L993" s="72">
        <v>84319904</v>
      </c>
      <c r="M993" s="72">
        <v>3204156</v>
      </c>
      <c r="N993" s="72">
        <v>3.7999999999999999E-2</v>
      </c>
      <c r="O993" s="72">
        <v>0.77151000000000003</v>
      </c>
    </row>
    <row r="994" spans="1:15" x14ac:dyDescent="0.2">
      <c r="A994" t="str">
        <f t="shared" si="15"/>
        <v>2021_279</v>
      </c>
      <c r="C994" s="71">
        <v>992</v>
      </c>
      <c r="D994" s="72">
        <v>279</v>
      </c>
      <c r="E994" s="72">
        <v>279</v>
      </c>
      <c r="F994" s="72" t="s">
        <v>23</v>
      </c>
      <c r="G994" s="72">
        <v>2021</v>
      </c>
      <c r="H994" s="72">
        <v>0</v>
      </c>
      <c r="I994" s="72">
        <v>1</v>
      </c>
      <c r="J994" s="72">
        <v>305098407</v>
      </c>
      <c r="K994" s="72">
        <v>788</v>
      </c>
      <c r="L994" s="72">
        <v>5421440</v>
      </c>
      <c r="M994" s="72">
        <v>271072</v>
      </c>
      <c r="N994" s="72">
        <v>0.05</v>
      </c>
      <c r="O994" s="72">
        <v>0.88846999999999998</v>
      </c>
    </row>
    <row r="995" spans="1:15" x14ac:dyDescent="0.2">
      <c r="A995" t="str">
        <f t="shared" si="15"/>
        <v>2021_355</v>
      </c>
      <c r="C995" s="71">
        <v>993</v>
      </c>
      <c r="D995" s="72">
        <v>355</v>
      </c>
      <c r="E995" s="72">
        <v>355</v>
      </c>
      <c r="F995" s="72" t="s">
        <v>24</v>
      </c>
      <c r="G995" s="72">
        <v>2021</v>
      </c>
      <c r="H995" s="72">
        <v>0</v>
      </c>
      <c r="I995" s="72">
        <v>1</v>
      </c>
      <c r="J995" s="72">
        <v>261719919</v>
      </c>
      <c r="K995" s="72">
        <v>274</v>
      </c>
      <c r="L995" s="72">
        <v>1885120</v>
      </c>
      <c r="M995" s="72">
        <v>27026</v>
      </c>
      <c r="N995" s="72">
        <v>1.4336E-2</v>
      </c>
      <c r="O995" s="72">
        <v>0.10326</v>
      </c>
    </row>
    <row r="996" spans="1:15" x14ac:dyDescent="0.2">
      <c r="A996" t="str">
        <f t="shared" si="15"/>
        <v>2021_387</v>
      </c>
      <c r="C996" s="71">
        <v>994</v>
      </c>
      <c r="D996" s="72">
        <v>387</v>
      </c>
      <c r="E996" s="72">
        <v>387</v>
      </c>
      <c r="F996" s="72" t="s">
        <v>25</v>
      </c>
      <c r="G996" s="72">
        <v>2021</v>
      </c>
      <c r="H996" s="72">
        <v>0</v>
      </c>
      <c r="I996" s="72">
        <v>1</v>
      </c>
      <c r="J996" s="72">
        <v>481041638</v>
      </c>
      <c r="K996" s="72">
        <v>1334.3</v>
      </c>
      <c r="L996" s="72">
        <v>9179984</v>
      </c>
      <c r="M996" s="72">
        <v>458999</v>
      </c>
      <c r="N996" s="72">
        <v>0.05</v>
      </c>
      <c r="O996" s="72">
        <v>0.95418000000000003</v>
      </c>
    </row>
    <row r="997" spans="1:15" x14ac:dyDescent="0.2">
      <c r="A997" t="str">
        <f t="shared" si="15"/>
        <v>2021_414</v>
      </c>
      <c r="C997" s="71">
        <v>995</v>
      </c>
      <c r="D997" s="72">
        <v>414</v>
      </c>
      <c r="E997" s="72">
        <v>414</v>
      </c>
      <c r="F997" s="72" t="s">
        <v>26</v>
      </c>
      <c r="G997" s="72">
        <v>2021</v>
      </c>
      <c r="H997" s="72">
        <v>0</v>
      </c>
      <c r="I997" s="72">
        <v>1</v>
      </c>
      <c r="J997" s="72">
        <v>286629610</v>
      </c>
      <c r="K997" s="72">
        <v>514.1</v>
      </c>
      <c r="L997" s="72">
        <v>3572481</v>
      </c>
      <c r="M997" s="72">
        <v>117892</v>
      </c>
      <c r="N997" s="72">
        <v>3.3000000000000002E-2</v>
      </c>
      <c r="O997" s="72">
        <v>0.4113</v>
      </c>
    </row>
    <row r="998" spans="1:15" x14ac:dyDescent="0.2">
      <c r="A998" t="str">
        <f t="shared" si="15"/>
        <v>2021_540</v>
      </c>
      <c r="C998" s="71">
        <v>996</v>
      </c>
      <c r="D998" s="72">
        <v>540</v>
      </c>
      <c r="E998" s="72">
        <v>540</v>
      </c>
      <c r="F998" s="72" t="s">
        <v>2</v>
      </c>
      <c r="G998" s="72">
        <v>2021</v>
      </c>
      <c r="H998" s="72">
        <v>0</v>
      </c>
      <c r="I998" s="72">
        <v>1</v>
      </c>
      <c r="J998" s="72">
        <v>293610138</v>
      </c>
      <c r="K998" s="72">
        <v>504.1</v>
      </c>
      <c r="L998" s="72">
        <v>3503999</v>
      </c>
      <c r="M998" s="72">
        <v>167246</v>
      </c>
      <c r="N998" s="72">
        <v>4.7730000000000002E-2</v>
      </c>
      <c r="O998" s="72">
        <v>0.56962000000000002</v>
      </c>
    </row>
    <row r="999" spans="1:15" x14ac:dyDescent="0.2">
      <c r="A999" t="str">
        <f t="shared" si="15"/>
        <v>2021_472</v>
      </c>
      <c r="C999" s="71">
        <v>997</v>
      </c>
      <c r="D999" s="72">
        <v>472</v>
      </c>
      <c r="E999" s="72">
        <v>472</v>
      </c>
      <c r="F999" s="72" t="s">
        <v>28</v>
      </c>
      <c r="G999" s="72">
        <v>2021</v>
      </c>
      <c r="H999" s="72">
        <v>0</v>
      </c>
      <c r="I999" s="72">
        <v>1</v>
      </c>
      <c r="J999" s="72">
        <v>436839090</v>
      </c>
      <c r="K999" s="72">
        <v>1639.3</v>
      </c>
      <c r="L999" s="72">
        <v>11278384</v>
      </c>
      <c r="M999" s="72">
        <v>276523</v>
      </c>
      <c r="N999" s="72">
        <v>2.4518000000000002E-2</v>
      </c>
      <c r="O999" s="72">
        <v>0.63300999999999996</v>
      </c>
    </row>
    <row r="1000" spans="1:15" x14ac:dyDescent="0.2">
      <c r="A1000" t="str">
        <f t="shared" si="15"/>
        <v>2021_513</v>
      </c>
      <c r="C1000" s="71">
        <v>998</v>
      </c>
      <c r="D1000" s="72">
        <v>513</v>
      </c>
      <c r="E1000" s="72">
        <v>513</v>
      </c>
      <c r="F1000" s="72" t="s">
        <v>30</v>
      </c>
      <c r="G1000" s="72">
        <v>2021</v>
      </c>
      <c r="H1000" s="72">
        <v>0</v>
      </c>
      <c r="I1000" s="72">
        <v>1</v>
      </c>
      <c r="J1000" s="72">
        <v>110939595</v>
      </c>
      <c r="K1000" s="72">
        <v>323.10000000000002</v>
      </c>
      <c r="L1000" s="72">
        <v>2222928</v>
      </c>
      <c r="M1000" s="72">
        <v>82248</v>
      </c>
      <c r="N1000" s="72">
        <v>3.6999999999999998E-2</v>
      </c>
      <c r="O1000" s="72">
        <v>0.74138000000000004</v>
      </c>
    </row>
    <row r="1001" spans="1:15" x14ac:dyDescent="0.2">
      <c r="A1001" t="str">
        <f t="shared" si="15"/>
        <v>2021_549</v>
      </c>
      <c r="C1001" s="71">
        <v>999</v>
      </c>
      <c r="D1001" s="72">
        <v>549</v>
      </c>
      <c r="E1001" s="72">
        <v>549</v>
      </c>
      <c r="F1001" s="72" t="s">
        <v>31</v>
      </c>
      <c r="G1001" s="72">
        <v>2021</v>
      </c>
      <c r="H1001" s="72">
        <v>0</v>
      </c>
      <c r="I1001" s="72">
        <v>1</v>
      </c>
      <c r="J1001" s="72">
        <v>220057521</v>
      </c>
      <c r="K1001" s="72">
        <v>499</v>
      </c>
      <c r="L1001" s="72">
        <v>3433120</v>
      </c>
      <c r="M1001" s="72">
        <v>140758</v>
      </c>
      <c r="N1001" s="72">
        <v>4.1000000000000002E-2</v>
      </c>
      <c r="O1001" s="72">
        <v>0.63963999999999999</v>
      </c>
    </row>
    <row r="1002" spans="1:15" x14ac:dyDescent="0.2">
      <c r="A1002" t="str">
        <f t="shared" si="15"/>
        <v>2021_576</v>
      </c>
      <c r="C1002" s="71">
        <v>1000</v>
      </c>
      <c r="D1002" s="72">
        <v>576</v>
      </c>
      <c r="E1002" s="72">
        <v>576</v>
      </c>
      <c r="F1002" s="72" t="s">
        <v>32</v>
      </c>
      <c r="G1002" s="72">
        <v>2021</v>
      </c>
      <c r="H1002" s="72">
        <v>0</v>
      </c>
      <c r="I1002" s="72">
        <v>1</v>
      </c>
      <c r="J1002" s="72">
        <v>172748246</v>
      </c>
      <c r="K1002" s="72">
        <v>484.3</v>
      </c>
      <c r="L1002" s="72">
        <v>3331984</v>
      </c>
      <c r="M1002" s="72">
        <v>143275</v>
      </c>
      <c r="N1002" s="72">
        <v>4.2999999999999997E-2</v>
      </c>
      <c r="O1002" s="72">
        <v>0.82938999999999996</v>
      </c>
    </row>
    <row r="1003" spans="1:15" x14ac:dyDescent="0.2">
      <c r="A1003" t="str">
        <f t="shared" si="15"/>
        <v>2021_585</v>
      </c>
      <c r="C1003" s="71">
        <v>1001</v>
      </c>
      <c r="D1003" s="72">
        <v>585</v>
      </c>
      <c r="E1003" s="72">
        <v>585</v>
      </c>
      <c r="F1003" s="72" t="s">
        <v>33</v>
      </c>
      <c r="G1003" s="72">
        <v>2021</v>
      </c>
      <c r="H1003" s="72">
        <v>0</v>
      </c>
      <c r="I1003" s="72">
        <v>1</v>
      </c>
      <c r="J1003" s="72">
        <v>285407457</v>
      </c>
      <c r="K1003" s="72">
        <v>600.1</v>
      </c>
      <c r="L1003" s="72">
        <v>4156893</v>
      </c>
      <c r="M1003" s="72">
        <v>153805</v>
      </c>
      <c r="N1003" s="72">
        <v>3.6999999999999998E-2</v>
      </c>
      <c r="O1003" s="72">
        <v>0.53890000000000005</v>
      </c>
    </row>
    <row r="1004" spans="1:15" x14ac:dyDescent="0.2">
      <c r="A1004" t="str">
        <f t="shared" si="15"/>
        <v>2021_594</v>
      </c>
      <c r="C1004" s="71">
        <v>1002</v>
      </c>
      <c r="D1004" s="72">
        <v>594</v>
      </c>
      <c r="E1004" s="72">
        <v>594</v>
      </c>
      <c r="F1004" s="72" t="s">
        <v>34</v>
      </c>
      <c r="G1004" s="72">
        <v>2021</v>
      </c>
      <c r="H1004" s="72">
        <v>0</v>
      </c>
      <c r="I1004" s="72">
        <v>1</v>
      </c>
      <c r="J1004" s="72">
        <v>304856606</v>
      </c>
      <c r="K1004" s="72">
        <v>774.9</v>
      </c>
      <c r="L1004" s="72">
        <v>5331312</v>
      </c>
      <c r="M1004" s="72">
        <v>213252</v>
      </c>
      <c r="N1004" s="72">
        <v>0.04</v>
      </c>
      <c r="O1004" s="72">
        <v>0.69952000000000003</v>
      </c>
    </row>
    <row r="1005" spans="1:15" x14ac:dyDescent="0.2">
      <c r="A1005" t="str">
        <f t="shared" si="15"/>
        <v>2021_603</v>
      </c>
      <c r="C1005" s="71">
        <v>1003</v>
      </c>
      <c r="D1005" s="72">
        <v>603</v>
      </c>
      <c r="E1005" s="72">
        <v>603</v>
      </c>
      <c r="F1005" s="72" t="s">
        <v>35</v>
      </c>
      <c r="G1005" s="72">
        <v>2021</v>
      </c>
      <c r="H1005" s="72">
        <v>0</v>
      </c>
      <c r="I1005" s="72">
        <v>1</v>
      </c>
      <c r="J1005" s="72">
        <v>119465496</v>
      </c>
      <c r="K1005" s="72">
        <v>194.4</v>
      </c>
      <c r="L1005" s="72">
        <v>1360994</v>
      </c>
      <c r="M1005" s="72">
        <v>32445</v>
      </c>
      <c r="N1005" s="72">
        <v>2.3838999999999999E-2</v>
      </c>
      <c r="O1005" s="72">
        <v>0.27157999999999999</v>
      </c>
    </row>
    <row r="1006" spans="1:15" x14ac:dyDescent="0.2">
      <c r="A1006" t="str">
        <f t="shared" si="15"/>
        <v>2021_609</v>
      </c>
      <c r="C1006" s="71">
        <v>1004</v>
      </c>
      <c r="D1006" s="72">
        <v>609</v>
      </c>
      <c r="E1006" s="72">
        <v>609</v>
      </c>
      <c r="F1006" s="72" t="s">
        <v>36</v>
      </c>
      <c r="G1006" s="72">
        <v>2021</v>
      </c>
      <c r="H1006" s="72">
        <v>0</v>
      </c>
      <c r="I1006" s="72">
        <v>1</v>
      </c>
      <c r="J1006" s="72">
        <v>691773631</v>
      </c>
      <c r="K1006" s="72">
        <v>1522.3</v>
      </c>
      <c r="L1006" s="72">
        <v>10557151</v>
      </c>
      <c r="M1006" s="72">
        <v>263929</v>
      </c>
      <c r="N1006" s="72">
        <v>2.5000000000000001E-2</v>
      </c>
      <c r="O1006" s="72">
        <v>0.38152999999999998</v>
      </c>
    </row>
    <row r="1007" spans="1:15" x14ac:dyDescent="0.2">
      <c r="A1007" t="str">
        <f t="shared" si="15"/>
        <v>2021_621</v>
      </c>
      <c r="C1007" s="71">
        <v>1005</v>
      </c>
      <c r="D1007" s="72">
        <v>621</v>
      </c>
      <c r="E1007" s="72">
        <v>621</v>
      </c>
      <c r="F1007" s="72" t="s">
        <v>37</v>
      </c>
      <c r="G1007" s="72">
        <v>2021</v>
      </c>
      <c r="H1007" s="72">
        <v>0</v>
      </c>
      <c r="I1007" s="72">
        <v>1</v>
      </c>
      <c r="J1007" s="72">
        <v>1544933708</v>
      </c>
      <c r="K1007" s="72">
        <v>4171</v>
      </c>
      <c r="L1007" s="72">
        <v>28963424</v>
      </c>
      <c r="M1007" s="72">
        <v>1241951</v>
      </c>
      <c r="N1007" s="72">
        <v>4.2880000000000001E-2</v>
      </c>
      <c r="O1007" s="72">
        <v>0.80388999999999999</v>
      </c>
    </row>
    <row r="1008" spans="1:15" x14ac:dyDescent="0.2">
      <c r="A1008" t="str">
        <f t="shared" si="15"/>
        <v>2021_720</v>
      </c>
      <c r="C1008" s="71">
        <v>1006</v>
      </c>
      <c r="D1008" s="72">
        <v>720</v>
      </c>
      <c r="E1008" s="72">
        <v>720</v>
      </c>
      <c r="F1008" s="72" t="s">
        <v>38</v>
      </c>
      <c r="G1008" s="72">
        <v>2021</v>
      </c>
      <c r="H1008" s="72">
        <v>0</v>
      </c>
      <c r="I1008" s="72">
        <v>1</v>
      </c>
      <c r="J1008" s="72">
        <v>491628657</v>
      </c>
      <c r="K1008" s="72">
        <v>2268.6999999999998</v>
      </c>
      <c r="L1008" s="72">
        <v>15608656</v>
      </c>
      <c r="M1008" s="72">
        <v>338336</v>
      </c>
      <c r="N1008" s="72">
        <v>2.1676000000000001E-2</v>
      </c>
      <c r="O1008" s="72">
        <v>0.68818999999999997</v>
      </c>
    </row>
    <row r="1009" spans="1:15" x14ac:dyDescent="0.2">
      <c r="A1009" t="str">
        <f t="shared" si="15"/>
        <v>2021_729</v>
      </c>
      <c r="C1009" s="71">
        <v>1007</v>
      </c>
      <c r="D1009" s="72">
        <v>729</v>
      </c>
      <c r="E1009" s="72">
        <v>729</v>
      </c>
      <c r="F1009" s="72" t="s">
        <v>39</v>
      </c>
      <c r="G1009" s="72">
        <v>2021</v>
      </c>
      <c r="H1009" s="72">
        <v>0</v>
      </c>
      <c r="I1009" s="72">
        <v>1</v>
      </c>
      <c r="J1009" s="72">
        <v>576385630</v>
      </c>
      <c r="K1009" s="72">
        <v>2094.8000000000002</v>
      </c>
      <c r="L1009" s="72">
        <v>14412224</v>
      </c>
      <c r="M1009" s="72">
        <v>689689</v>
      </c>
      <c r="N1009" s="72">
        <v>4.7854000000000001E-2</v>
      </c>
      <c r="O1009" s="72">
        <v>1.19658</v>
      </c>
    </row>
    <row r="1010" spans="1:15" x14ac:dyDescent="0.2">
      <c r="A1010" t="str">
        <f t="shared" si="15"/>
        <v>2021_747</v>
      </c>
      <c r="C1010" s="71">
        <v>1008</v>
      </c>
      <c r="D1010" s="72">
        <v>747</v>
      </c>
      <c r="E1010" s="72">
        <v>747</v>
      </c>
      <c r="F1010" s="72" t="s">
        <v>40</v>
      </c>
      <c r="G1010" s="72">
        <v>2021</v>
      </c>
      <c r="H1010" s="72">
        <v>0</v>
      </c>
      <c r="I1010" s="72">
        <v>1</v>
      </c>
      <c r="J1010" s="72">
        <v>267641949</v>
      </c>
      <c r="K1010" s="72">
        <v>588.6</v>
      </c>
      <c r="L1010" s="72">
        <v>4049568</v>
      </c>
      <c r="M1010" s="72">
        <v>129586</v>
      </c>
      <c r="N1010" s="72">
        <v>3.2000000000000001E-2</v>
      </c>
      <c r="O1010" s="72">
        <v>0.48418</v>
      </c>
    </row>
    <row r="1011" spans="1:15" x14ac:dyDescent="0.2">
      <c r="A1011" t="str">
        <f t="shared" si="15"/>
        <v>2021_1917</v>
      </c>
      <c r="C1011" s="71">
        <v>1009</v>
      </c>
      <c r="D1011" s="72">
        <v>1917</v>
      </c>
      <c r="E1011" s="72">
        <v>1917</v>
      </c>
      <c r="F1011" s="72" t="s">
        <v>94</v>
      </c>
      <c r="G1011" s="72">
        <v>2021</v>
      </c>
      <c r="H1011" s="72">
        <v>0</v>
      </c>
      <c r="I1011" s="72">
        <v>1</v>
      </c>
      <c r="J1011" s="72">
        <v>229361287</v>
      </c>
      <c r="K1011" s="72">
        <v>401.3</v>
      </c>
      <c r="L1011" s="72">
        <v>2760944</v>
      </c>
      <c r="M1011" s="72">
        <v>23356</v>
      </c>
      <c r="N1011" s="72">
        <v>8.4589999999999995E-3</v>
      </c>
      <c r="O1011" s="72">
        <v>0.10183</v>
      </c>
    </row>
    <row r="1012" spans="1:15" x14ac:dyDescent="0.2">
      <c r="A1012" t="str">
        <f t="shared" si="15"/>
        <v>2021_846</v>
      </c>
      <c r="C1012" s="71">
        <v>1010</v>
      </c>
      <c r="D1012" s="72">
        <v>846</v>
      </c>
      <c r="E1012" s="72">
        <v>846</v>
      </c>
      <c r="F1012" s="72" t="s">
        <v>42</v>
      </c>
      <c r="G1012" s="72">
        <v>2021</v>
      </c>
      <c r="H1012" s="72">
        <v>0</v>
      </c>
      <c r="I1012" s="72">
        <v>1</v>
      </c>
      <c r="J1012" s="72">
        <v>238074586</v>
      </c>
      <c r="K1012" s="72">
        <v>540.79999999999995</v>
      </c>
      <c r="L1012" s="72">
        <v>3723408</v>
      </c>
      <c r="M1012" s="72">
        <v>119149</v>
      </c>
      <c r="N1012" s="72">
        <v>3.2000000000000001E-2</v>
      </c>
      <c r="O1012" s="72">
        <v>0.50046999999999997</v>
      </c>
    </row>
    <row r="1013" spans="1:15" x14ac:dyDescent="0.2">
      <c r="A1013" t="str">
        <f t="shared" si="15"/>
        <v>2021_882</v>
      </c>
      <c r="C1013" s="71">
        <v>1011</v>
      </c>
      <c r="D1013" s="72">
        <v>882</v>
      </c>
      <c r="E1013" s="72">
        <v>882</v>
      </c>
      <c r="F1013" s="72" t="s">
        <v>44</v>
      </c>
      <c r="G1013" s="72">
        <v>2021</v>
      </c>
      <c r="H1013" s="72">
        <v>0</v>
      </c>
      <c r="I1013" s="72">
        <v>1</v>
      </c>
      <c r="J1013" s="72">
        <v>1016179474</v>
      </c>
      <c r="K1013" s="72">
        <v>4085.6</v>
      </c>
      <c r="L1013" s="72">
        <v>28108928</v>
      </c>
      <c r="M1013" s="72">
        <v>927595</v>
      </c>
      <c r="N1013" s="72">
        <v>3.3000000000000002E-2</v>
      </c>
      <c r="O1013" s="72">
        <v>0.91283000000000003</v>
      </c>
    </row>
    <row r="1014" spans="1:15" x14ac:dyDescent="0.2">
      <c r="A1014" t="str">
        <f t="shared" si="15"/>
        <v>2021_916</v>
      </c>
      <c r="C1014" s="71">
        <v>1012</v>
      </c>
      <c r="D1014" s="72">
        <v>916</v>
      </c>
      <c r="E1014" s="72">
        <v>916</v>
      </c>
      <c r="F1014" s="72" t="s">
        <v>3</v>
      </c>
      <c r="G1014" s="72">
        <v>2021</v>
      </c>
      <c r="H1014" s="72">
        <v>0</v>
      </c>
      <c r="I1014" s="72">
        <v>1</v>
      </c>
      <c r="J1014" s="72">
        <v>142467555</v>
      </c>
      <c r="K1014" s="72">
        <v>247.5</v>
      </c>
      <c r="L1014" s="72">
        <v>1742400</v>
      </c>
      <c r="M1014" s="72">
        <v>78408</v>
      </c>
      <c r="N1014" s="72">
        <v>4.4999999999999998E-2</v>
      </c>
      <c r="O1014" s="72">
        <v>0.55035999999999996</v>
      </c>
    </row>
    <row r="1015" spans="1:15" x14ac:dyDescent="0.2">
      <c r="A1015" t="str">
        <f t="shared" si="15"/>
        <v>2021_914</v>
      </c>
      <c r="C1015" s="71">
        <v>1013</v>
      </c>
      <c r="D1015" s="72">
        <v>914</v>
      </c>
      <c r="E1015" s="72">
        <v>914</v>
      </c>
      <c r="F1015" s="72" t="s">
        <v>45</v>
      </c>
      <c r="G1015" s="72">
        <v>2021</v>
      </c>
      <c r="H1015" s="72">
        <v>0</v>
      </c>
      <c r="I1015" s="72">
        <v>1</v>
      </c>
      <c r="J1015" s="72">
        <v>421254644</v>
      </c>
      <c r="K1015" s="72">
        <v>505.9</v>
      </c>
      <c r="L1015" s="72">
        <v>3500828</v>
      </c>
      <c r="M1015" s="72">
        <v>161038</v>
      </c>
      <c r="N1015" s="72">
        <v>4.5999999999999999E-2</v>
      </c>
      <c r="O1015" s="72">
        <v>0.38228000000000001</v>
      </c>
    </row>
    <row r="1016" spans="1:15" x14ac:dyDescent="0.2">
      <c r="A1016" t="str">
        <f t="shared" si="15"/>
        <v>2021_918</v>
      </c>
      <c r="C1016" s="71">
        <v>1014</v>
      </c>
      <c r="D1016" s="72">
        <v>918</v>
      </c>
      <c r="E1016" s="72">
        <v>918</v>
      </c>
      <c r="F1016" s="72" t="s">
        <v>46</v>
      </c>
      <c r="G1016" s="72">
        <v>2021</v>
      </c>
      <c r="H1016" s="72">
        <v>0</v>
      </c>
      <c r="I1016" s="72">
        <v>1</v>
      </c>
      <c r="J1016" s="72">
        <v>193256654</v>
      </c>
      <c r="K1016" s="72">
        <v>409</v>
      </c>
      <c r="L1016" s="72">
        <v>2833961</v>
      </c>
      <c r="M1016" s="72">
        <v>43375</v>
      </c>
      <c r="N1016" s="72">
        <v>1.5304999999999999E-2</v>
      </c>
      <c r="O1016" s="72">
        <v>0.22444</v>
      </c>
    </row>
    <row r="1017" spans="1:15" x14ac:dyDescent="0.2">
      <c r="A1017" t="str">
        <f t="shared" si="15"/>
        <v>2021_936</v>
      </c>
      <c r="C1017" s="71">
        <v>1015</v>
      </c>
      <c r="D1017" s="72">
        <v>936</v>
      </c>
      <c r="E1017" s="72">
        <v>936</v>
      </c>
      <c r="F1017" s="72" t="s">
        <v>47</v>
      </c>
      <c r="G1017" s="72">
        <v>2021</v>
      </c>
      <c r="H1017" s="72">
        <v>0</v>
      </c>
      <c r="I1017" s="72">
        <v>1</v>
      </c>
      <c r="J1017" s="72">
        <v>325734815</v>
      </c>
      <c r="K1017" s="72">
        <v>832</v>
      </c>
      <c r="L1017" s="72">
        <v>5724160</v>
      </c>
      <c r="M1017" s="72">
        <v>143104</v>
      </c>
      <c r="N1017" s="72">
        <v>2.5000000000000001E-2</v>
      </c>
      <c r="O1017" s="72">
        <v>0.43933</v>
      </c>
    </row>
    <row r="1018" spans="1:15" x14ac:dyDescent="0.2">
      <c r="A1018" t="str">
        <f t="shared" si="15"/>
        <v>2021_977</v>
      </c>
      <c r="C1018" s="71">
        <v>1016</v>
      </c>
      <c r="D1018" s="72">
        <v>977</v>
      </c>
      <c r="E1018" s="72">
        <v>977</v>
      </c>
      <c r="F1018" s="72" t="s">
        <v>48</v>
      </c>
      <c r="G1018" s="72">
        <v>2021</v>
      </c>
      <c r="H1018" s="72">
        <v>0</v>
      </c>
      <c r="I1018" s="72">
        <v>1</v>
      </c>
      <c r="J1018" s="72">
        <v>169602403</v>
      </c>
      <c r="K1018" s="72">
        <v>588.70000000000005</v>
      </c>
      <c r="L1018" s="72">
        <v>4050256</v>
      </c>
      <c r="M1018" s="72">
        <v>152263</v>
      </c>
      <c r="N1018" s="72">
        <v>3.7593000000000001E-2</v>
      </c>
      <c r="O1018" s="72">
        <v>0.89776</v>
      </c>
    </row>
    <row r="1019" spans="1:15" x14ac:dyDescent="0.2">
      <c r="A1019" t="str">
        <f t="shared" si="15"/>
        <v>2021_981</v>
      </c>
      <c r="C1019" s="71">
        <v>1017</v>
      </c>
      <c r="D1019" s="72">
        <v>981</v>
      </c>
      <c r="E1019" s="72">
        <v>981</v>
      </c>
      <c r="F1019" s="72" t="s">
        <v>49</v>
      </c>
      <c r="G1019" s="72">
        <v>2021</v>
      </c>
      <c r="H1019" s="72">
        <v>0</v>
      </c>
      <c r="I1019" s="72">
        <v>1</v>
      </c>
      <c r="J1019" s="72">
        <v>401908688</v>
      </c>
      <c r="K1019" s="72">
        <v>1936.9</v>
      </c>
      <c r="L1019" s="72">
        <v>13325872</v>
      </c>
      <c r="M1019" s="72">
        <v>493057</v>
      </c>
      <c r="N1019" s="72">
        <v>3.6999999999999998E-2</v>
      </c>
      <c r="O1019" s="72">
        <v>1.22679</v>
      </c>
    </row>
    <row r="1020" spans="1:15" x14ac:dyDescent="0.2">
      <c r="A1020" t="str">
        <f t="shared" si="15"/>
        <v>2021_999</v>
      </c>
      <c r="C1020" s="71">
        <v>1018</v>
      </c>
      <c r="D1020" s="72">
        <v>999</v>
      </c>
      <c r="E1020" s="72">
        <v>999</v>
      </c>
      <c r="F1020" s="72" t="s">
        <v>50</v>
      </c>
      <c r="G1020" s="72">
        <v>2021</v>
      </c>
      <c r="H1020" s="72">
        <v>0</v>
      </c>
      <c r="I1020" s="72">
        <v>1</v>
      </c>
      <c r="J1020" s="72">
        <v>1023742937</v>
      </c>
      <c r="K1020" s="72">
        <v>1701</v>
      </c>
      <c r="L1020" s="72">
        <v>11702880</v>
      </c>
      <c r="M1020" s="72">
        <v>0</v>
      </c>
      <c r="N1020" s="72">
        <v>0</v>
      </c>
      <c r="O1020" s="72">
        <v>0</v>
      </c>
    </row>
    <row r="1021" spans="1:15" x14ac:dyDescent="0.2">
      <c r="A1021" t="str">
        <f t="shared" si="15"/>
        <v>2021_1044</v>
      </c>
      <c r="C1021" s="71">
        <v>1019</v>
      </c>
      <c r="D1021" s="72">
        <v>1044</v>
      </c>
      <c r="E1021" s="72">
        <v>1044</v>
      </c>
      <c r="F1021" s="72" t="s">
        <v>51</v>
      </c>
      <c r="G1021" s="72">
        <v>2021</v>
      </c>
      <c r="H1021" s="72">
        <v>0</v>
      </c>
      <c r="I1021" s="72">
        <v>1</v>
      </c>
      <c r="J1021" s="72">
        <v>2086876515</v>
      </c>
      <c r="K1021" s="72">
        <v>5371.4</v>
      </c>
      <c r="L1021" s="72">
        <v>36955232</v>
      </c>
      <c r="M1021" s="72">
        <v>923881</v>
      </c>
      <c r="N1021" s="72">
        <v>2.5000000000000001E-2</v>
      </c>
      <c r="O1021" s="72">
        <v>0.44270999999999999</v>
      </c>
    </row>
    <row r="1022" spans="1:15" x14ac:dyDescent="0.2">
      <c r="A1022" t="str">
        <f t="shared" si="15"/>
        <v>2021_1053</v>
      </c>
      <c r="C1022" s="71">
        <v>1020</v>
      </c>
      <c r="D1022" s="72">
        <v>1053</v>
      </c>
      <c r="E1022" s="72">
        <v>1053</v>
      </c>
      <c r="F1022" s="72" t="s">
        <v>52</v>
      </c>
      <c r="G1022" s="72">
        <v>2021</v>
      </c>
      <c r="H1022" s="72">
        <v>0</v>
      </c>
      <c r="I1022" s="72">
        <v>1</v>
      </c>
      <c r="J1022" s="72">
        <v>5786602705</v>
      </c>
      <c r="K1022" s="72">
        <v>16851.5</v>
      </c>
      <c r="L1022" s="72">
        <v>115938320</v>
      </c>
      <c r="M1022" s="72">
        <v>5796916</v>
      </c>
      <c r="N1022" s="72">
        <v>0.05</v>
      </c>
      <c r="O1022" s="72">
        <v>1.0017799999999999</v>
      </c>
    </row>
    <row r="1023" spans="1:15" x14ac:dyDescent="0.2">
      <c r="A1023" t="str">
        <f t="shared" si="15"/>
        <v>2021_1062</v>
      </c>
      <c r="C1023" s="71">
        <v>1021</v>
      </c>
      <c r="D1023" s="72">
        <v>1062</v>
      </c>
      <c r="E1023" s="72">
        <v>1062</v>
      </c>
      <c r="F1023" s="72" t="s">
        <v>53</v>
      </c>
      <c r="G1023" s="72">
        <v>2021</v>
      </c>
      <c r="H1023" s="72">
        <v>0</v>
      </c>
      <c r="I1023" s="72">
        <v>1</v>
      </c>
      <c r="J1023" s="72">
        <v>318637751</v>
      </c>
      <c r="K1023" s="72">
        <v>1346.6</v>
      </c>
      <c r="L1023" s="72">
        <v>9264608</v>
      </c>
      <c r="M1023" s="72">
        <v>231615</v>
      </c>
      <c r="N1023" s="72">
        <v>2.5000000000000001E-2</v>
      </c>
      <c r="O1023" s="72">
        <v>0.72689000000000004</v>
      </c>
    </row>
    <row r="1024" spans="1:15" x14ac:dyDescent="0.2">
      <c r="A1024" t="str">
        <f t="shared" si="15"/>
        <v>2021_1071</v>
      </c>
      <c r="C1024" s="71">
        <v>1022</v>
      </c>
      <c r="D1024" s="72">
        <v>1071</v>
      </c>
      <c r="E1024" s="72">
        <v>1071</v>
      </c>
      <c r="F1024" s="72" t="s">
        <v>54</v>
      </c>
      <c r="G1024" s="72">
        <v>2021</v>
      </c>
      <c r="H1024" s="72">
        <v>0</v>
      </c>
      <c r="I1024" s="72">
        <v>1</v>
      </c>
      <c r="J1024" s="72">
        <v>283552771</v>
      </c>
      <c r="K1024" s="72">
        <v>1359</v>
      </c>
      <c r="L1024" s="72">
        <v>9416511</v>
      </c>
      <c r="M1024" s="72">
        <v>410177</v>
      </c>
      <c r="N1024" s="72">
        <v>4.3559E-2</v>
      </c>
      <c r="O1024" s="72">
        <v>1.4465600000000001</v>
      </c>
    </row>
    <row r="1025" spans="1:15" x14ac:dyDescent="0.2">
      <c r="A1025" t="str">
        <f t="shared" si="15"/>
        <v>2021_1089</v>
      </c>
      <c r="C1025" s="71">
        <v>1023</v>
      </c>
      <c r="D1025" s="72">
        <v>1089</v>
      </c>
      <c r="E1025" s="72">
        <v>1089</v>
      </c>
      <c r="F1025" s="72" t="s">
        <v>57</v>
      </c>
      <c r="G1025" s="72">
        <v>2021</v>
      </c>
      <c r="H1025" s="72">
        <v>0</v>
      </c>
      <c r="I1025" s="72">
        <v>1</v>
      </c>
      <c r="J1025" s="72">
        <v>150596011</v>
      </c>
      <c r="K1025" s="72">
        <v>461.9</v>
      </c>
      <c r="L1025" s="72">
        <v>3201429</v>
      </c>
      <c r="M1025" s="72">
        <v>39355</v>
      </c>
      <c r="N1025" s="72">
        <v>1.2293E-2</v>
      </c>
      <c r="O1025" s="72">
        <v>0.26133000000000001</v>
      </c>
    </row>
    <row r="1026" spans="1:15" x14ac:dyDescent="0.2">
      <c r="A1026" t="str">
        <f t="shared" si="15"/>
        <v>2021_1080</v>
      </c>
      <c r="C1026" s="71">
        <v>1024</v>
      </c>
      <c r="D1026" s="72">
        <v>1080</v>
      </c>
      <c r="E1026" s="72">
        <v>1080</v>
      </c>
      <c r="F1026" s="72" t="s">
        <v>746</v>
      </c>
      <c r="G1026" s="72">
        <v>2021</v>
      </c>
      <c r="H1026" s="72">
        <v>0</v>
      </c>
      <c r="I1026" s="72">
        <v>1</v>
      </c>
      <c r="J1026" s="72">
        <v>197231989</v>
      </c>
      <c r="K1026" s="72">
        <v>416.1</v>
      </c>
      <c r="L1026" s="72">
        <v>2862768</v>
      </c>
      <c r="M1026" s="72">
        <v>125962</v>
      </c>
      <c r="N1026" s="72">
        <v>4.3999999999999997E-2</v>
      </c>
      <c r="O1026" s="72">
        <v>0.63865000000000005</v>
      </c>
    </row>
    <row r="1027" spans="1:15" x14ac:dyDescent="0.2">
      <c r="A1027" t="str">
        <f t="shared" si="15"/>
        <v>2021_1082</v>
      </c>
      <c r="C1027" s="71">
        <v>1025</v>
      </c>
      <c r="D1027" s="72">
        <v>1082</v>
      </c>
      <c r="E1027" s="72">
        <v>1082</v>
      </c>
      <c r="F1027" s="72" t="s">
        <v>737</v>
      </c>
      <c r="G1027" s="72">
        <v>2021</v>
      </c>
      <c r="H1027" s="72">
        <v>0</v>
      </c>
      <c r="I1027" s="72">
        <v>1</v>
      </c>
      <c r="J1027" s="72">
        <v>526700441</v>
      </c>
      <c r="K1027" s="72">
        <v>1477.5</v>
      </c>
      <c r="L1027" s="72">
        <v>10165200</v>
      </c>
      <c r="M1027" s="72">
        <v>345617</v>
      </c>
      <c r="N1027" s="72">
        <v>3.4000000000000002E-2</v>
      </c>
      <c r="O1027" s="72">
        <v>0.65619000000000005</v>
      </c>
    </row>
    <row r="1028" spans="1:15" x14ac:dyDescent="0.2">
      <c r="A1028" t="str">
        <f t="shared" ref="A1028:A1091" si="16">CONCATENATE(G1028,"_",D1028)</f>
        <v>2021_1093</v>
      </c>
      <c r="C1028" s="71">
        <v>1026</v>
      </c>
      <c r="D1028" s="72">
        <v>1093</v>
      </c>
      <c r="E1028" s="72">
        <v>1093</v>
      </c>
      <c r="F1028" s="72" t="s">
        <v>58</v>
      </c>
      <c r="G1028" s="72">
        <v>2021</v>
      </c>
      <c r="H1028" s="72">
        <v>0</v>
      </c>
      <c r="I1028" s="72">
        <v>1</v>
      </c>
      <c r="J1028" s="72">
        <v>160806211</v>
      </c>
      <c r="K1028" s="72">
        <v>626.4</v>
      </c>
      <c r="L1028" s="72">
        <v>4309632</v>
      </c>
      <c r="M1028" s="72">
        <v>40000</v>
      </c>
      <c r="N1028" s="72">
        <v>9.2820000000000003E-3</v>
      </c>
      <c r="O1028" s="72">
        <v>0.24875</v>
      </c>
    </row>
    <row r="1029" spans="1:15" x14ac:dyDescent="0.2">
      <c r="A1029" t="str">
        <f t="shared" si="16"/>
        <v>2021_1079</v>
      </c>
      <c r="C1029" s="71">
        <v>1027</v>
      </c>
      <c r="D1029" s="72">
        <v>1079</v>
      </c>
      <c r="E1029" s="72">
        <v>1079</v>
      </c>
      <c r="F1029" s="72" t="s">
        <v>55</v>
      </c>
      <c r="G1029" s="72">
        <v>2021</v>
      </c>
      <c r="H1029" s="72">
        <v>0</v>
      </c>
      <c r="I1029" s="72">
        <v>1</v>
      </c>
      <c r="J1029" s="72">
        <v>356676035</v>
      </c>
      <c r="K1029" s="72">
        <v>760</v>
      </c>
      <c r="L1029" s="72">
        <v>5228800</v>
      </c>
      <c r="M1029" s="72">
        <v>130720</v>
      </c>
      <c r="N1029" s="72">
        <v>2.5000000000000001E-2</v>
      </c>
      <c r="O1029" s="72">
        <v>0.36649999999999999</v>
      </c>
    </row>
    <row r="1030" spans="1:15" x14ac:dyDescent="0.2">
      <c r="A1030" t="str">
        <f t="shared" si="16"/>
        <v>2021_1095</v>
      </c>
      <c r="C1030" s="71">
        <v>1028</v>
      </c>
      <c r="D1030" s="72">
        <v>1095</v>
      </c>
      <c r="E1030" s="72">
        <v>1095</v>
      </c>
      <c r="F1030" s="72" t="s">
        <v>59</v>
      </c>
      <c r="G1030" s="72">
        <v>2021</v>
      </c>
      <c r="H1030" s="72">
        <v>0</v>
      </c>
      <c r="I1030" s="72">
        <v>1</v>
      </c>
      <c r="J1030" s="72">
        <v>302448785</v>
      </c>
      <c r="K1030" s="72">
        <v>756.7</v>
      </c>
      <c r="L1030" s="72">
        <v>5206096</v>
      </c>
      <c r="M1030" s="72">
        <v>239480</v>
      </c>
      <c r="N1030" s="72">
        <v>4.5999999999999999E-2</v>
      </c>
      <c r="O1030" s="72">
        <v>0.79179999999999995</v>
      </c>
    </row>
    <row r="1031" spans="1:15" x14ac:dyDescent="0.2">
      <c r="A1031" t="str">
        <f t="shared" si="16"/>
        <v>2021_4772</v>
      </c>
      <c r="C1031" s="71">
        <v>1029</v>
      </c>
      <c r="D1031" s="72">
        <v>4772</v>
      </c>
      <c r="E1031" s="72">
        <v>4772</v>
      </c>
      <c r="F1031" s="72" t="s">
        <v>205</v>
      </c>
      <c r="G1031" s="72">
        <v>2021</v>
      </c>
      <c r="H1031" s="72">
        <v>0</v>
      </c>
      <c r="I1031" s="72">
        <v>1</v>
      </c>
      <c r="J1031" s="72">
        <v>384330028</v>
      </c>
      <c r="K1031" s="72">
        <v>791.2</v>
      </c>
      <c r="L1031" s="72">
        <v>5456115</v>
      </c>
      <c r="M1031" s="72">
        <v>4537</v>
      </c>
      <c r="N1031" s="72">
        <v>8.3199999999999995E-4</v>
      </c>
      <c r="O1031" s="72">
        <v>1.18E-2</v>
      </c>
    </row>
    <row r="1032" spans="1:15" x14ac:dyDescent="0.2">
      <c r="A1032" t="str">
        <f t="shared" si="16"/>
        <v>2021_1107</v>
      </c>
      <c r="C1032" s="71">
        <v>1030</v>
      </c>
      <c r="D1032" s="72">
        <v>1107</v>
      </c>
      <c r="E1032" s="72">
        <v>1107</v>
      </c>
      <c r="F1032" s="72" t="s">
        <v>60</v>
      </c>
      <c r="G1032" s="72">
        <v>2021</v>
      </c>
      <c r="H1032" s="72">
        <v>0</v>
      </c>
      <c r="I1032" s="72">
        <v>1</v>
      </c>
      <c r="J1032" s="72">
        <v>351579809</v>
      </c>
      <c r="K1032" s="72">
        <v>1255.9000000000001</v>
      </c>
      <c r="L1032" s="72">
        <v>8640592</v>
      </c>
      <c r="M1032" s="72">
        <v>233296</v>
      </c>
      <c r="N1032" s="72">
        <v>2.7E-2</v>
      </c>
      <c r="O1032" s="72">
        <v>0.66356000000000004</v>
      </c>
    </row>
    <row r="1033" spans="1:15" x14ac:dyDescent="0.2">
      <c r="A1033" t="str">
        <f t="shared" si="16"/>
        <v>2021_1116</v>
      </c>
      <c r="C1033" s="71">
        <v>1031</v>
      </c>
      <c r="D1033" s="72">
        <v>1116</v>
      </c>
      <c r="E1033" s="72">
        <v>1116</v>
      </c>
      <c r="F1033" s="72" t="s">
        <v>61</v>
      </c>
      <c r="G1033" s="72">
        <v>2021</v>
      </c>
      <c r="H1033" s="72">
        <v>0</v>
      </c>
      <c r="I1033" s="72">
        <v>1</v>
      </c>
      <c r="J1033" s="72">
        <v>586410464</v>
      </c>
      <c r="K1033" s="72">
        <v>1548.9</v>
      </c>
      <c r="L1033" s="72">
        <v>10733877</v>
      </c>
      <c r="M1033" s="72">
        <v>457444</v>
      </c>
      <c r="N1033" s="72">
        <v>4.2617000000000002E-2</v>
      </c>
      <c r="O1033" s="72">
        <v>0.78007000000000004</v>
      </c>
    </row>
    <row r="1034" spans="1:15" x14ac:dyDescent="0.2">
      <c r="A1034" t="str">
        <f t="shared" si="16"/>
        <v>2021_1134</v>
      </c>
      <c r="C1034" s="71">
        <v>1032</v>
      </c>
      <c r="D1034" s="72">
        <v>1134</v>
      </c>
      <c r="E1034" s="72">
        <v>1134</v>
      </c>
      <c r="F1034" s="72" t="s">
        <v>62</v>
      </c>
      <c r="G1034" s="72">
        <v>2021</v>
      </c>
      <c r="H1034" s="72">
        <v>0</v>
      </c>
      <c r="I1034" s="72">
        <v>1</v>
      </c>
      <c r="J1034" s="72">
        <v>184332267</v>
      </c>
      <c r="K1034" s="72">
        <v>265.60000000000002</v>
      </c>
      <c r="L1034" s="72">
        <v>1829187</v>
      </c>
      <c r="M1034" s="72">
        <v>45730</v>
      </c>
      <c r="N1034" s="72">
        <v>2.5000000000000001E-2</v>
      </c>
      <c r="O1034" s="72">
        <v>0.24807999999999999</v>
      </c>
    </row>
    <row r="1035" spans="1:15" x14ac:dyDescent="0.2">
      <c r="A1035" t="str">
        <f t="shared" si="16"/>
        <v>2021_1152</v>
      </c>
      <c r="C1035" s="71">
        <v>1033</v>
      </c>
      <c r="D1035" s="72">
        <v>1152</v>
      </c>
      <c r="E1035" s="72">
        <v>1152</v>
      </c>
      <c r="F1035" s="72" t="s">
        <v>63</v>
      </c>
      <c r="G1035" s="72">
        <v>2021</v>
      </c>
      <c r="H1035" s="72">
        <v>0</v>
      </c>
      <c r="I1035" s="72">
        <v>1</v>
      </c>
      <c r="J1035" s="72">
        <v>333576123</v>
      </c>
      <c r="K1035" s="72">
        <v>1027.0999999999999</v>
      </c>
      <c r="L1035" s="72">
        <v>7108559</v>
      </c>
      <c r="M1035" s="72">
        <v>177714</v>
      </c>
      <c r="N1035" s="72">
        <v>2.5000000000000001E-2</v>
      </c>
      <c r="O1035" s="72">
        <v>0.53274999999999995</v>
      </c>
    </row>
    <row r="1036" spans="1:15" x14ac:dyDescent="0.2">
      <c r="A1036" t="str">
        <f t="shared" si="16"/>
        <v>2021_1197</v>
      </c>
      <c r="C1036" s="71">
        <v>1034</v>
      </c>
      <c r="D1036" s="72">
        <v>1197</v>
      </c>
      <c r="E1036" s="72">
        <v>1197</v>
      </c>
      <c r="F1036" s="72" t="s">
        <v>64</v>
      </c>
      <c r="G1036" s="72">
        <v>2021</v>
      </c>
      <c r="H1036" s="72">
        <v>0</v>
      </c>
      <c r="I1036" s="72">
        <v>1</v>
      </c>
      <c r="J1036" s="72">
        <v>323899408</v>
      </c>
      <c r="K1036" s="72">
        <v>991.6</v>
      </c>
      <c r="L1036" s="72">
        <v>6822208</v>
      </c>
      <c r="M1036" s="72">
        <v>0</v>
      </c>
      <c r="N1036" s="72">
        <v>0</v>
      </c>
      <c r="O1036" s="72">
        <v>0</v>
      </c>
    </row>
    <row r="1037" spans="1:15" x14ac:dyDescent="0.2">
      <c r="A1037" t="str">
        <f t="shared" si="16"/>
        <v>2021_1206</v>
      </c>
      <c r="C1037" s="71">
        <v>1035</v>
      </c>
      <c r="D1037" s="72">
        <v>1206</v>
      </c>
      <c r="E1037" s="72">
        <v>1206</v>
      </c>
      <c r="F1037" s="72" t="s">
        <v>680</v>
      </c>
      <c r="G1037" s="72">
        <v>2021</v>
      </c>
      <c r="H1037" s="72">
        <v>0</v>
      </c>
      <c r="I1037" s="72">
        <v>1</v>
      </c>
      <c r="J1037" s="72">
        <v>501878255</v>
      </c>
      <c r="K1037" s="72">
        <v>973.4</v>
      </c>
      <c r="L1037" s="72">
        <v>6721327</v>
      </c>
      <c r="M1037" s="72">
        <v>0</v>
      </c>
      <c r="N1037" s="72">
        <v>0</v>
      </c>
      <c r="O1037" s="72">
        <v>0</v>
      </c>
    </row>
    <row r="1038" spans="1:15" x14ac:dyDescent="0.2">
      <c r="A1038" t="str">
        <f t="shared" si="16"/>
        <v>2021_1211</v>
      </c>
      <c r="C1038" s="71">
        <v>1036</v>
      </c>
      <c r="D1038" s="72">
        <v>1211</v>
      </c>
      <c r="E1038" s="72">
        <v>1211</v>
      </c>
      <c r="F1038" s="72" t="s">
        <v>65</v>
      </c>
      <c r="G1038" s="72">
        <v>2021</v>
      </c>
      <c r="H1038" s="72">
        <v>0</v>
      </c>
      <c r="I1038" s="72">
        <v>1</v>
      </c>
      <c r="J1038" s="72">
        <v>373229230</v>
      </c>
      <c r="K1038" s="72">
        <v>1440.4</v>
      </c>
      <c r="L1038" s="72">
        <v>9909952</v>
      </c>
      <c r="M1038" s="72">
        <v>0</v>
      </c>
      <c r="N1038" s="72">
        <v>0</v>
      </c>
      <c r="O1038" s="72">
        <v>0</v>
      </c>
    </row>
    <row r="1039" spans="1:15" x14ac:dyDescent="0.2">
      <c r="A1039" t="str">
        <f t="shared" si="16"/>
        <v>2021_1215</v>
      </c>
      <c r="C1039" s="71">
        <v>1037</v>
      </c>
      <c r="D1039" s="72">
        <v>1215</v>
      </c>
      <c r="E1039" s="72">
        <v>1215</v>
      </c>
      <c r="F1039" s="72" t="s">
        <v>66</v>
      </c>
      <c r="G1039" s="72">
        <v>2021</v>
      </c>
      <c r="H1039" s="72">
        <v>0</v>
      </c>
      <c r="I1039" s="72">
        <v>1</v>
      </c>
      <c r="J1039" s="72">
        <v>106714705</v>
      </c>
      <c r="K1039" s="72">
        <v>295</v>
      </c>
      <c r="L1039" s="72">
        <v>2029600</v>
      </c>
      <c r="M1039" s="72">
        <v>81175</v>
      </c>
      <c r="N1039" s="72">
        <v>3.9995999999999997E-2</v>
      </c>
      <c r="O1039" s="72">
        <v>0.76066999999999996</v>
      </c>
    </row>
    <row r="1040" spans="1:15" x14ac:dyDescent="0.2">
      <c r="A1040" t="str">
        <f t="shared" si="16"/>
        <v>2021_1218</v>
      </c>
      <c r="C1040" s="71">
        <v>1038</v>
      </c>
      <c r="D1040" s="72">
        <v>1218</v>
      </c>
      <c r="E1040" s="72">
        <v>1218</v>
      </c>
      <c r="F1040" s="72" t="s">
        <v>67</v>
      </c>
      <c r="G1040" s="72">
        <v>2021</v>
      </c>
      <c r="H1040" s="72">
        <v>0</v>
      </c>
      <c r="I1040" s="72">
        <v>1</v>
      </c>
      <c r="J1040" s="72">
        <v>275072705</v>
      </c>
      <c r="K1040" s="72">
        <v>288</v>
      </c>
      <c r="L1040" s="72">
        <v>2015424</v>
      </c>
      <c r="M1040" s="72">
        <v>0</v>
      </c>
      <c r="N1040" s="72">
        <v>0</v>
      </c>
      <c r="O1040" s="72">
        <v>0</v>
      </c>
    </row>
    <row r="1041" spans="1:15" x14ac:dyDescent="0.2">
      <c r="A1041" t="str">
        <f t="shared" si="16"/>
        <v>2021_2763</v>
      </c>
      <c r="C1041" s="71">
        <v>1039</v>
      </c>
      <c r="D1041" s="72">
        <v>2763</v>
      </c>
      <c r="E1041" s="72">
        <v>2763</v>
      </c>
      <c r="F1041" s="72" t="s">
        <v>130</v>
      </c>
      <c r="G1041" s="72">
        <v>2021</v>
      </c>
      <c r="H1041" s="72">
        <v>0</v>
      </c>
      <c r="I1041" s="72">
        <v>1</v>
      </c>
      <c r="J1041" s="72">
        <v>369070098</v>
      </c>
      <c r="K1041" s="72">
        <v>593.9</v>
      </c>
      <c r="L1041" s="72">
        <v>4134732</v>
      </c>
      <c r="M1041" s="72">
        <v>157120</v>
      </c>
      <c r="N1041" s="72">
        <v>3.7999999999999999E-2</v>
      </c>
      <c r="O1041" s="72">
        <v>0.42571999999999999</v>
      </c>
    </row>
    <row r="1042" spans="1:15" x14ac:dyDescent="0.2">
      <c r="A1042" t="str">
        <f t="shared" si="16"/>
        <v>2021_1221</v>
      </c>
      <c r="C1042" s="71">
        <v>1040</v>
      </c>
      <c r="D1042" s="72">
        <v>1221</v>
      </c>
      <c r="E1042" s="72">
        <v>1221</v>
      </c>
      <c r="F1042" s="72" t="s">
        <v>747</v>
      </c>
      <c r="G1042" s="72">
        <v>2021</v>
      </c>
      <c r="H1042" s="72">
        <v>0</v>
      </c>
      <c r="I1042" s="72">
        <v>1</v>
      </c>
      <c r="J1042" s="72">
        <v>1121644218</v>
      </c>
      <c r="K1042" s="72">
        <v>2488.6999999999998</v>
      </c>
      <c r="L1042" s="72">
        <v>17186962</v>
      </c>
      <c r="M1042" s="72">
        <v>859348</v>
      </c>
      <c r="N1042" s="72">
        <v>0.05</v>
      </c>
      <c r="O1042" s="72">
        <v>0.76615</v>
      </c>
    </row>
    <row r="1043" spans="1:15" x14ac:dyDescent="0.2">
      <c r="A1043" t="str">
        <f t="shared" si="16"/>
        <v>2021_1233</v>
      </c>
      <c r="C1043" s="71">
        <v>1041</v>
      </c>
      <c r="D1043" s="72">
        <v>1233</v>
      </c>
      <c r="E1043" s="72">
        <v>1233</v>
      </c>
      <c r="F1043" s="72" t="s">
        <v>70</v>
      </c>
      <c r="G1043" s="72">
        <v>2021</v>
      </c>
      <c r="H1043" s="72">
        <v>0</v>
      </c>
      <c r="I1043" s="72">
        <v>1</v>
      </c>
      <c r="J1043" s="72">
        <v>848646087</v>
      </c>
      <c r="K1043" s="72">
        <v>1245.3</v>
      </c>
      <c r="L1043" s="72">
        <v>8567664</v>
      </c>
      <c r="M1043" s="72">
        <v>291301</v>
      </c>
      <c r="N1043" s="72">
        <v>3.4000000000000002E-2</v>
      </c>
      <c r="O1043" s="72">
        <v>0.34325</v>
      </c>
    </row>
    <row r="1044" spans="1:15" x14ac:dyDescent="0.2">
      <c r="A1044" t="str">
        <f t="shared" si="16"/>
        <v>2021_1278</v>
      </c>
      <c r="C1044" s="71">
        <v>1042</v>
      </c>
      <c r="D1044" s="72">
        <v>1278</v>
      </c>
      <c r="E1044" s="72">
        <v>1278</v>
      </c>
      <c r="F1044" s="72" t="s">
        <v>71</v>
      </c>
      <c r="G1044" s="72">
        <v>2021</v>
      </c>
      <c r="H1044" s="72">
        <v>0</v>
      </c>
      <c r="I1044" s="72">
        <v>1</v>
      </c>
      <c r="J1044" s="72">
        <v>890746245</v>
      </c>
      <c r="K1044" s="72">
        <v>3624.2</v>
      </c>
      <c r="L1044" s="72">
        <v>25064967</v>
      </c>
      <c r="M1044" s="72">
        <v>1142860</v>
      </c>
      <c r="N1044" s="72">
        <v>4.5595999999999998E-2</v>
      </c>
      <c r="O1044" s="72">
        <v>1.28304</v>
      </c>
    </row>
    <row r="1045" spans="1:15" x14ac:dyDescent="0.2">
      <c r="A1045" t="str">
        <f t="shared" si="16"/>
        <v>2021_1332</v>
      </c>
      <c r="C1045" s="71">
        <v>1043</v>
      </c>
      <c r="D1045" s="72">
        <v>1332</v>
      </c>
      <c r="E1045" s="72">
        <v>1332</v>
      </c>
      <c r="F1045" s="72" t="s">
        <v>72</v>
      </c>
      <c r="G1045" s="72">
        <v>2021</v>
      </c>
      <c r="H1045" s="72">
        <v>0</v>
      </c>
      <c r="I1045" s="72">
        <v>1</v>
      </c>
      <c r="J1045" s="72">
        <v>242695701</v>
      </c>
      <c r="K1045" s="72">
        <v>763.8</v>
      </c>
      <c r="L1045" s="72">
        <v>5254944</v>
      </c>
      <c r="M1045" s="72">
        <v>135000</v>
      </c>
      <c r="N1045" s="72">
        <v>2.5690000000000001E-2</v>
      </c>
      <c r="O1045" s="72">
        <v>0.55625000000000002</v>
      </c>
    </row>
    <row r="1046" spans="1:15" x14ac:dyDescent="0.2">
      <c r="A1046" t="str">
        <f t="shared" si="16"/>
        <v>2021_1337</v>
      </c>
      <c r="C1046" s="71">
        <v>1044</v>
      </c>
      <c r="D1046" s="72">
        <v>1337</v>
      </c>
      <c r="E1046" s="72">
        <v>1337</v>
      </c>
      <c r="F1046" s="72" t="s">
        <v>748</v>
      </c>
      <c r="G1046" s="72">
        <v>2021</v>
      </c>
      <c r="H1046" s="72">
        <v>0</v>
      </c>
      <c r="I1046" s="72">
        <v>1</v>
      </c>
      <c r="J1046" s="72">
        <v>2236098722</v>
      </c>
      <c r="K1046" s="72">
        <v>5194.1000000000004</v>
      </c>
      <c r="L1046" s="72">
        <v>35735408</v>
      </c>
      <c r="M1046" s="72">
        <v>1643829</v>
      </c>
      <c r="N1046" s="72">
        <v>4.5999999999999999E-2</v>
      </c>
      <c r="O1046" s="72">
        <v>0.73512999999999995</v>
      </c>
    </row>
    <row r="1047" spans="1:15" x14ac:dyDescent="0.2">
      <c r="A1047" t="str">
        <f t="shared" si="16"/>
        <v>2021_1350</v>
      </c>
      <c r="C1047" s="71">
        <v>1045</v>
      </c>
      <c r="D1047" s="72">
        <v>1350</v>
      </c>
      <c r="E1047" s="72">
        <v>1350</v>
      </c>
      <c r="F1047" s="72" t="s">
        <v>74</v>
      </c>
      <c r="G1047" s="72">
        <v>2021</v>
      </c>
      <c r="H1047" s="72">
        <v>0</v>
      </c>
      <c r="I1047" s="72">
        <v>1</v>
      </c>
      <c r="J1047" s="72">
        <v>185176453</v>
      </c>
      <c r="K1047" s="72">
        <v>446.4</v>
      </c>
      <c r="L1047" s="72">
        <v>3071232</v>
      </c>
      <c r="M1047" s="72">
        <v>0</v>
      </c>
      <c r="N1047" s="72">
        <v>0</v>
      </c>
      <c r="O1047" s="72">
        <v>0</v>
      </c>
    </row>
    <row r="1048" spans="1:15" x14ac:dyDescent="0.2">
      <c r="A1048" t="str">
        <f t="shared" si="16"/>
        <v>2021_1359</v>
      </c>
      <c r="C1048" s="71">
        <v>1046</v>
      </c>
      <c r="D1048" s="72">
        <v>1359</v>
      </c>
      <c r="E1048" s="72">
        <v>1359</v>
      </c>
      <c r="F1048" s="72" t="s">
        <v>749</v>
      </c>
      <c r="G1048" s="72">
        <v>2021</v>
      </c>
      <c r="H1048" s="72">
        <v>0</v>
      </c>
      <c r="I1048" s="72">
        <v>1</v>
      </c>
      <c r="J1048" s="72">
        <v>289424482</v>
      </c>
      <c r="K1048" s="72">
        <v>512</v>
      </c>
      <c r="L1048" s="72">
        <v>3529216</v>
      </c>
      <c r="M1048" s="72">
        <v>88230</v>
      </c>
      <c r="N1048" s="72">
        <v>2.5000000000000001E-2</v>
      </c>
      <c r="O1048" s="72">
        <v>0.30485000000000001</v>
      </c>
    </row>
    <row r="1049" spans="1:15" x14ac:dyDescent="0.2">
      <c r="A1049" t="str">
        <f t="shared" si="16"/>
        <v>2021_1368</v>
      </c>
      <c r="C1049" s="71">
        <v>1047</v>
      </c>
      <c r="D1049" s="72">
        <v>1368</v>
      </c>
      <c r="E1049" s="72">
        <v>1368</v>
      </c>
      <c r="F1049" s="72" t="s">
        <v>75</v>
      </c>
      <c r="G1049" s="72">
        <v>2021</v>
      </c>
      <c r="H1049" s="72">
        <v>0</v>
      </c>
      <c r="I1049" s="72">
        <v>1</v>
      </c>
      <c r="J1049" s="72">
        <v>265565002</v>
      </c>
      <c r="K1049" s="72">
        <v>762.7</v>
      </c>
      <c r="L1049" s="72">
        <v>5247376</v>
      </c>
      <c r="M1049" s="72">
        <v>61407</v>
      </c>
      <c r="N1049" s="72">
        <v>1.1702000000000001E-2</v>
      </c>
      <c r="O1049" s="72">
        <v>0.23122999999999999</v>
      </c>
    </row>
    <row r="1050" spans="1:15" x14ac:dyDescent="0.2">
      <c r="A1050" t="str">
        <f t="shared" si="16"/>
        <v>2021_1413</v>
      </c>
      <c r="C1050" s="71">
        <v>1048</v>
      </c>
      <c r="D1050" s="72">
        <v>1413</v>
      </c>
      <c r="E1050" s="72">
        <v>1413</v>
      </c>
      <c r="F1050" s="72" t="s">
        <v>76</v>
      </c>
      <c r="G1050" s="72">
        <v>2021</v>
      </c>
      <c r="H1050" s="72">
        <v>0</v>
      </c>
      <c r="I1050" s="72">
        <v>1</v>
      </c>
      <c r="J1050" s="72">
        <v>214134081</v>
      </c>
      <c r="K1050" s="72">
        <v>427.9</v>
      </c>
      <c r="L1050" s="72">
        <v>3002574</v>
      </c>
      <c r="M1050" s="72">
        <v>111071</v>
      </c>
      <c r="N1050" s="72">
        <v>3.6991999999999997E-2</v>
      </c>
      <c r="O1050" s="72">
        <v>0.51870000000000005</v>
      </c>
    </row>
    <row r="1051" spans="1:15" x14ac:dyDescent="0.2">
      <c r="A1051" t="str">
        <f t="shared" si="16"/>
        <v>2021_1431</v>
      </c>
      <c r="C1051" s="71">
        <v>1049</v>
      </c>
      <c r="D1051" s="72">
        <v>1431</v>
      </c>
      <c r="E1051" s="72">
        <v>1431</v>
      </c>
      <c r="F1051" s="72" t="s">
        <v>77</v>
      </c>
      <c r="G1051" s="72">
        <v>2021</v>
      </c>
      <c r="H1051" s="72">
        <v>0</v>
      </c>
      <c r="I1051" s="72">
        <v>1</v>
      </c>
      <c r="J1051" s="72">
        <v>269399410</v>
      </c>
      <c r="K1051" s="72">
        <v>405.6</v>
      </c>
      <c r="L1051" s="72">
        <v>2805535</v>
      </c>
      <c r="M1051" s="72">
        <v>126249</v>
      </c>
      <c r="N1051" s="72">
        <v>4.4999999999999998E-2</v>
      </c>
      <c r="O1051" s="72">
        <v>0.46862999999999999</v>
      </c>
    </row>
    <row r="1052" spans="1:15" x14ac:dyDescent="0.2">
      <c r="A1052" t="str">
        <f t="shared" si="16"/>
        <v>2021_1476</v>
      </c>
      <c r="C1052" s="71">
        <v>1050</v>
      </c>
      <c r="D1052" s="72">
        <v>1476</v>
      </c>
      <c r="E1052" s="72">
        <v>1476</v>
      </c>
      <c r="F1052" s="72" t="s">
        <v>79</v>
      </c>
      <c r="G1052" s="72">
        <v>2021</v>
      </c>
      <c r="H1052" s="72">
        <v>0</v>
      </c>
      <c r="I1052" s="72">
        <v>1</v>
      </c>
      <c r="J1052" s="72">
        <v>2325541692</v>
      </c>
      <c r="K1052" s="72">
        <v>9122.1</v>
      </c>
      <c r="L1052" s="72">
        <v>63298252</v>
      </c>
      <c r="M1052" s="72">
        <v>3164913</v>
      </c>
      <c r="N1052" s="72">
        <v>0.05</v>
      </c>
      <c r="O1052" s="72">
        <v>1.36094</v>
      </c>
    </row>
    <row r="1053" spans="1:15" x14ac:dyDescent="0.2">
      <c r="A1053" t="str">
        <f t="shared" si="16"/>
        <v>2021_1503</v>
      </c>
      <c r="C1053" s="71">
        <v>1051</v>
      </c>
      <c r="D1053" s="72">
        <v>1503</v>
      </c>
      <c r="E1053" s="72">
        <v>1503</v>
      </c>
      <c r="F1053" s="72" t="s">
        <v>80</v>
      </c>
      <c r="G1053" s="72">
        <v>2021</v>
      </c>
      <c r="H1053" s="72">
        <v>0</v>
      </c>
      <c r="I1053" s="72">
        <v>1</v>
      </c>
      <c r="J1053" s="72">
        <v>465010418</v>
      </c>
      <c r="K1053" s="72">
        <v>1470.7</v>
      </c>
      <c r="L1053" s="72">
        <v>10119887</v>
      </c>
      <c r="M1053" s="72">
        <v>505994</v>
      </c>
      <c r="N1053" s="72">
        <v>0.05</v>
      </c>
      <c r="O1053" s="72">
        <v>1.08813</v>
      </c>
    </row>
    <row r="1054" spans="1:15" x14ac:dyDescent="0.2">
      <c r="A1054" t="str">
        <f t="shared" si="16"/>
        <v>2021_1576</v>
      </c>
      <c r="C1054" s="71">
        <v>1052</v>
      </c>
      <c r="D1054" s="72">
        <v>1576</v>
      </c>
      <c r="E1054" s="72">
        <v>1576</v>
      </c>
      <c r="F1054" s="72" t="s">
        <v>81</v>
      </c>
      <c r="G1054" s="72">
        <v>2021</v>
      </c>
      <c r="H1054" s="72">
        <v>0</v>
      </c>
      <c r="I1054" s="72">
        <v>1</v>
      </c>
      <c r="J1054" s="72">
        <v>1067050226</v>
      </c>
      <c r="K1054" s="72">
        <v>3127</v>
      </c>
      <c r="L1054" s="72">
        <v>21513760</v>
      </c>
      <c r="M1054" s="72">
        <v>1075688</v>
      </c>
      <c r="N1054" s="72">
        <v>0.05</v>
      </c>
      <c r="O1054" s="72">
        <v>1.0081</v>
      </c>
    </row>
    <row r="1055" spans="1:15" x14ac:dyDescent="0.2">
      <c r="A1055" t="str">
        <f t="shared" si="16"/>
        <v>2021_1602</v>
      </c>
      <c r="C1055" s="71">
        <v>1053</v>
      </c>
      <c r="D1055" s="72">
        <v>1602</v>
      </c>
      <c r="E1055" s="72">
        <v>1602</v>
      </c>
      <c r="F1055" s="72" t="s">
        <v>82</v>
      </c>
      <c r="G1055" s="72">
        <v>2021</v>
      </c>
      <c r="H1055" s="72">
        <v>0</v>
      </c>
      <c r="I1055" s="72">
        <v>1</v>
      </c>
      <c r="J1055" s="72">
        <v>159589086</v>
      </c>
      <c r="K1055" s="72">
        <v>507.6</v>
      </c>
      <c r="L1055" s="72">
        <v>3492288</v>
      </c>
      <c r="M1055" s="72">
        <v>92805</v>
      </c>
      <c r="N1055" s="72">
        <v>2.6574E-2</v>
      </c>
      <c r="O1055" s="72">
        <v>0.58152000000000004</v>
      </c>
    </row>
    <row r="1056" spans="1:15" x14ac:dyDescent="0.2">
      <c r="A1056" t="str">
        <f t="shared" si="16"/>
        <v>2021_1611</v>
      </c>
      <c r="C1056" s="71">
        <v>1054</v>
      </c>
      <c r="D1056" s="72">
        <v>1611</v>
      </c>
      <c r="E1056" s="72">
        <v>1611</v>
      </c>
      <c r="F1056" s="72" t="s">
        <v>83</v>
      </c>
      <c r="G1056" s="72">
        <v>2021</v>
      </c>
      <c r="H1056" s="72">
        <v>0</v>
      </c>
      <c r="I1056" s="72">
        <v>1</v>
      </c>
      <c r="J1056" s="72">
        <v>4770355534</v>
      </c>
      <c r="K1056" s="72">
        <v>14930.5</v>
      </c>
      <c r="L1056" s="72">
        <v>102721840</v>
      </c>
      <c r="M1056" s="72">
        <v>5136092</v>
      </c>
      <c r="N1056" s="72">
        <v>0.05</v>
      </c>
      <c r="O1056" s="72">
        <v>1.07667</v>
      </c>
    </row>
    <row r="1057" spans="1:15" x14ac:dyDescent="0.2">
      <c r="A1057" t="str">
        <f t="shared" si="16"/>
        <v>2021_1619</v>
      </c>
      <c r="C1057" s="71">
        <v>1055</v>
      </c>
      <c r="D1057" s="72">
        <v>1619</v>
      </c>
      <c r="E1057" s="72">
        <v>1619</v>
      </c>
      <c r="F1057" s="72" t="s">
        <v>84</v>
      </c>
      <c r="G1057" s="72">
        <v>2021</v>
      </c>
      <c r="H1057" s="72">
        <v>0</v>
      </c>
      <c r="I1057" s="72">
        <v>1</v>
      </c>
      <c r="J1057" s="72">
        <v>410784827</v>
      </c>
      <c r="K1057" s="72">
        <v>1167.0999999999999</v>
      </c>
      <c r="L1057" s="72">
        <v>8029648</v>
      </c>
      <c r="M1057" s="72">
        <v>308264</v>
      </c>
      <c r="N1057" s="72">
        <v>3.8391000000000002E-2</v>
      </c>
      <c r="O1057" s="72">
        <v>0.75043000000000004</v>
      </c>
    </row>
    <row r="1058" spans="1:15" x14ac:dyDescent="0.2">
      <c r="A1058" t="str">
        <f t="shared" si="16"/>
        <v>2021_1638</v>
      </c>
      <c r="C1058" s="71">
        <v>1056</v>
      </c>
      <c r="D1058" s="72">
        <v>1638</v>
      </c>
      <c r="E1058" s="72">
        <v>1638</v>
      </c>
      <c r="F1058" s="72" t="s">
        <v>750</v>
      </c>
      <c r="G1058" s="72">
        <v>2021</v>
      </c>
      <c r="H1058" s="72">
        <v>0</v>
      </c>
      <c r="I1058" s="72">
        <v>1</v>
      </c>
      <c r="J1058" s="72">
        <v>800119173</v>
      </c>
      <c r="K1058" s="72">
        <v>1607.2</v>
      </c>
      <c r="L1058" s="72">
        <v>11089680</v>
      </c>
      <c r="M1058" s="72">
        <v>554484</v>
      </c>
      <c r="N1058" s="72">
        <v>0.05</v>
      </c>
      <c r="O1058" s="72">
        <v>0.69299999999999995</v>
      </c>
    </row>
    <row r="1059" spans="1:15" x14ac:dyDescent="0.2">
      <c r="A1059" t="str">
        <f t="shared" si="16"/>
        <v>2021_1675</v>
      </c>
      <c r="C1059" s="71">
        <v>1057</v>
      </c>
      <c r="D1059" s="72">
        <v>1675</v>
      </c>
      <c r="E1059" s="72">
        <v>1675</v>
      </c>
      <c r="F1059" s="72" t="s">
        <v>85</v>
      </c>
      <c r="G1059" s="72">
        <v>2021</v>
      </c>
      <c r="H1059" s="72">
        <v>0</v>
      </c>
      <c r="I1059" s="72">
        <v>1</v>
      </c>
      <c r="J1059" s="72">
        <v>98073920</v>
      </c>
      <c r="K1059" s="72">
        <v>193.4</v>
      </c>
      <c r="L1059" s="72">
        <v>1362503</v>
      </c>
      <c r="M1059" s="72">
        <v>0</v>
      </c>
      <c r="N1059" s="72">
        <v>0</v>
      </c>
      <c r="O1059" s="72">
        <v>0</v>
      </c>
    </row>
    <row r="1060" spans="1:15" x14ac:dyDescent="0.2">
      <c r="A1060" t="str">
        <f t="shared" si="16"/>
        <v>2021_1701</v>
      </c>
      <c r="C1060" s="71">
        <v>1058</v>
      </c>
      <c r="D1060" s="72">
        <v>1701</v>
      </c>
      <c r="E1060" s="72">
        <v>1701</v>
      </c>
      <c r="F1060" s="72" t="s">
        <v>86</v>
      </c>
      <c r="G1060" s="72">
        <v>2021</v>
      </c>
      <c r="H1060" s="72">
        <v>0</v>
      </c>
      <c r="I1060" s="72">
        <v>1</v>
      </c>
      <c r="J1060" s="72">
        <v>438468808</v>
      </c>
      <c r="K1060" s="72">
        <v>2169</v>
      </c>
      <c r="L1060" s="72">
        <v>14922720</v>
      </c>
      <c r="M1060" s="72">
        <v>373068</v>
      </c>
      <c r="N1060" s="72">
        <v>2.5000000000000001E-2</v>
      </c>
      <c r="O1060" s="72">
        <v>0.85084000000000004</v>
      </c>
    </row>
    <row r="1061" spans="1:15" x14ac:dyDescent="0.2">
      <c r="A1061" t="str">
        <f t="shared" si="16"/>
        <v>2021_1719</v>
      </c>
      <c r="C1061" s="71">
        <v>1059</v>
      </c>
      <c r="D1061" s="72">
        <v>1719</v>
      </c>
      <c r="E1061" s="72">
        <v>1719</v>
      </c>
      <c r="F1061" s="72" t="s">
        <v>87</v>
      </c>
      <c r="G1061" s="72">
        <v>2021</v>
      </c>
      <c r="H1061" s="72">
        <v>0</v>
      </c>
      <c r="I1061" s="72">
        <v>1</v>
      </c>
      <c r="J1061" s="72">
        <v>236229924</v>
      </c>
      <c r="K1061" s="72">
        <v>821.6</v>
      </c>
      <c r="L1061" s="72">
        <v>5652608</v>
      </c>
      <c r="M1061" s="72">
        <v>91190</v>
      </c>
      <c r="N1061" s="72">
        <v>1.6132000000000001E-2</v>
      </c>
      <c r="O1061" s="72">
        <v>0.38601999999999997</v>
      </c>
    </row>
    <row r="1062" spans="1:15" x14ac:dyDescent="0.2">
      <c r="A1062" t="str">
        <f t="shared" si="16"/>
        <v>2021_1737</v>
      </c>
      <c r="C1062" s="71">
        <v>1060</v>
      </c>
      <c r="D1062" s="72">
        <v>1737</v>
      </c>
      <c r="E1062" s="72">
        <v>1737</v>
      </c>
      <c r="F1062" s="72" t="s">
        <v>751</v>
      </c>
      <c r="G1062" s="72">
        <v>2021</v>
      </c>
      <c r="H1062" s="72">
        <v>0</v>
      </c>
      <c r="I1062" s="72">
        <v>1</v>
      </c>
      <c r="J1062" s="72">
        <v>8293471718</v>
      </c>
      <c r="K1062" s="72">
        <v>32606.7</v>
      </c>
      <c r="L1062" s="72">
        <v>226225285</v>
      </c>
      <c r="M1062" s="72">
        <v>11311264</v>
      </c>
      <c r="N1062" s="72">
        <v>0.05</v>
      </c>
      <c r="O1062" s="72">
        <v>1.36388</v>
      </c>
    </row>
    <row r="1063" spans="1:15" x14ac:dyDescent="0.2">
      <c r="A1063" t="str">
        <f t="shared" si="16"/>
        <v>2021_1782</v>
      </c>
      <c r="C1063" s="71">
        <v>1061</v>
      </c>
      <c r="D1063" s="72">
        <v>1782</v>
      </c>
      <c r="E1063" s="72">
        <v>1782</v>
      </c>
      <c r="F1063" s="72" t="s">
        <v>89</v>
      </c>
      <c r="G1063" s="72">
        <v>2021</v>
      </c>
      <c r="H1063" s="72">
        <v>0</v>
      </c>
      <c r="I1063" s="72">
        <v>1</v>
      </c>
      <c r="J1063" s="72">
        <v>50940135</v>
      </c>
      <c r="K1063" s="72">
        <v>102</v>
      </c>
      <c r="L1063" s="72">
        <v>701862</v>
      </c>
      <c r="M1063" s="72">
        <v>35093</v>
      </c>
      <c r="N1063" s="72">
        <v>0.05</v>
      </c>
      <c r="O1063" s="72">
        <v>0.68891000000000002</v>
      </c>
    </row>
    <row r="1064" spans="1:15" x14ac:dyDescent="0.2">
      <c r="A1064" t="str">
        <f t="shared" si="16"/>
        <v>2021_1791</v>
      </c>
      <c r="C1064" s="71">
        <v>1062</v>
      </c>
      <c r="D1064" s="72">
        <v>1791</v>
      </c>
      <c r="E1064" s="72">
        <v>1791</v>
      </c>
      <c r="F1064" s="72" t="s">
        <v>90</v>
      </c>
      <c r="G1064" s="72">
        <v>2021</v>
      </c>
      <c r="H1064" s="72">
        <v>0</v>
      </c>
      <c r="I1064" s="72">
        <v>1</v>
      </c>
      <c r="J1064" s="72">
        <v>305972722</v>
      </c>
      <c r="K1064" s="72">
        <v>872.1</v>
      </c>
      <c r="L1064" s="72">
        <v>6000048</v>
      </c>
      <c r="M1064" s="72">
        <v>150001</v>
      </c>
      <c r="N1064" s="72">
        <v>2.5000000000000001E-2</v>
      </c>
      <c r="O1064" s="72">
        <v>0.49024000000000001</v>
      </c>
    </row>
    <row r="1065" spans="1:15" x14ac:dyDescent="0.2">
      <c r="A1065" t="str">
        <f t="shared" si="16"/>
        <v>2021_1863</v>
      </c>
      <c r="C1065" s="71">
        <v>1063</v>
      </c>
      <c r="D1065" s="72">
        <v>1863</v>
      </c>
      <c r="E1065" s="72">
        <v>1863</v>
      </c>
      <c r="F1065" s="72" t="s">
        <v>92</v>
      </c>
      <c r="G1065" s="72">
        <v>2021</v>
      </c>
      <c r="H1065" s="72">
        <v>0</v>
      </c>
      <c r="I1065" s="72">
        <v>1</v>
      </c>
      <c r="J1065" s="72">
        <v>3819672708</v>
      </c>
      <c r="K1065" s="72">
        <v>10489</v>
      </c>
      <c r="L1065" s="72">
        <v>72164320</v>
      </c>
      <c r="M1065" s="72">
        <v>3608216</v>
      </c>
      <c r="N1065" s="72">
        <v>0.05</v>
      </c>
      <c r="O1065" s="72">
        <v>0.94464000000000004</v>
      </c>
    </row>
    <row r="1066" spans="1:15" x14ac:dyDescent="0.2">
      <c r="A1066" t="str">
        <f t="shared" si="16"/>
        <v>2021_1908</v>
      </c>
      <c r="C1066" s="71">
        <v>1064</v>
      </c>
      <c r="D1066" s="72">
        <v>1908</v>
      </c>
      <c r="E1066" s="72">
        <v>1908</v>
      </c>
      <c r="F1066" s="72" t="s">
        <v>93</v>
      </c>
      <c r="G1066" s="72">
        <v>2021</v>
      </c>
      <c r="H1066" s="72">
        <v>0</v>
      </c>
      <c r="I1066" s="72">
        <v>1</v>
      </c>
      <c r="J1066" s="72">
        <v>168758460</v>
      </c>
      <c r="K1066" s="72">
        <v>386</v>
      </c>
      <c r="L1066" s="72">
        <v>2655680</v>
      </c>
      <c r="M1066" s="72">
        <v>27616</v>
      </c>
      <c r="N1066" s="72">
        <v>1.0399E-2</v>
      </c>
      <c r="O1066" s="72">
        <v>0.16364000000000001</v>
      </c>
    </row>
    <row r="1067" spans="1:15" x14ac:dyDescent="0.2">
      <c r="A1067" t="str">
        <f t="shared" si="16"/>
        <v>2021_1926</v>
      </c>
      <c r="C1067" s="71">
        <v>1065</v>
      </c>
      <c r="D1067" s="72">
        <v>1926</v>
      </c>
      <c r="E1067" s="72">
        <v>1926</v>
      </c>
      <c r="F1067" s="72" t="s">
        <v>95</v>
      </c>
      <c r="G1067" s="72">
        <v>2021</v>
      </c>
      <c r="H1067" s="72">
        <v>0</v>
      </c>
      <c r="I1067" s="72">
        <v>1</v>
      </c>
      <c r="J1067" s="72">
        <v>260101741</v>
      </c>
      <c r="K1067" s="72">
        <v>557.29999999999995</v>
      </c>
      <c r="L1067" s="72">
        <v>3854287</v>
      </c>
      <c r="M1067" s="72">
        <v>138754</v>
      </c>
      <c r="N1067" s="72">
        <v>3.5999999999999997E-2</v>
      </c>
      <c r="O1067" s="72">
        <v>0.53346000000000005</v>
      </c>
    </row>
    <row r="1068" spans="1:15" x14ac:dyDescent="0.2">
      <c r="A1068" t="str">
        <f t="shared" si="16"/>
        <v>2021_1944</v>
      </c>
      <c r="C1068" s="71">
        <v>1066</v>
      </c>
      <c r="D1068" s="72">
        <v>1944</v>
      </c>
      <c r="E1068" s="72">
        <v>1944</v>
      </c>
      <c r="F1068" s="72" t="s">
        <v>96</v>
      </c>
      <c r="G1068" s="72">
        <v>2021</v>
      </c>
      <c r="H1068" s="72">
        <v>0</v>
      </c>
      <c r="I1068" s="72">
        <v>1</v>
      </c>
      <c r="J1068" s="72">
        <v>290723797</v>
      </c>
      <c r="K1068" s="72">
        <v>959.2</v>
      </c>
      <c r="L1068" s="72">
        <v>6702890</v>
      </c>
      <c r="M1068" s="72">
        <v>313138</v>
      </c>
      <c r="N1068" s="72">
        <v>4.6717000000000002E-2</v>
      </c>
      <c r="O1068" s="72">
        <v>1.0770999999999999</v>
      </c>
    </row>
    <row r="1069" spans="1:15" x14ac:dyDescent="0.2">
      <c r="A1069" t="str">
        <f t="shared" si="16"/>
        <v>2021_1953</v>
      </c>
      <c r="C1069" s="71">
        <v>1067</v>
      </c>
      <c r="D1069" s="72">
        <v>1953</v>
      </c>
      <c r="E1069" s="72">
        <v>1953</v>
      </c>
      <c r="F1069" s="72" t="s">
        <v>97</v>
      </c>
      <c r="G1069" s="72">
        <v>2021</v>
      </c>
      <c r="H1069" s="72">
        <v>0</v>
      </c>
      <c r="I1069" s="72">
        <v>1</v>
      </c>
      <c r="J1069" s="72">
        <v>208076604</v>
      </c>
      <c r="K1069" s="72">
        <v>574.1</v>
      </c>
      <c r="L1069" s="72">
        <v>3949808</v>
      </c>
      <c r="M1069" s="72">
        <v>119211</v>
      </c>
      <c r="N1069" s="72">
        <v>3.0180999999999999E-2</v>
      </c>
      <c r="O1069" s="72">
        <v>0.57291999999999998</v>
      </c>
    </row>
    <row r="1070" spans="1:15" x14ac:dyDescent="0.2">
      <c r="A1070" t="str">
        <f t="shared" si="16"/>
        <v>2021_1963</v>
      </c>
      <c r="C1070" s="71">
        <v>1068</v>
      </c>
      <c r="D1070" s="72">
        <v>1963</v>
      </c>
      <c r="E1070" s="72">
        <v>1963</v>
      </c>
      <c r="F1070" s="72" t="s">
        <v>98</v>
      </c>
      <c r="G1070" s="72">
        <v>2021</v>
      </c>
      <c r="H1070" s="72">
        <v>0</v>
      </c>
      <c r="I1070" s="72">
        <v>1</v>
      </c>
      <c r="J1070" s="72">
        <v>212135745</v>
      </c>
      <c r="K1070" s="72">
        <v>552.29999999999995</v>
      </c>
      <c r="L1070" s="72">
        <v>3799824</v>
      </c>
      <c r="M1070" s="72">
        <v>125394</v>
      </c>
      <c r="N1070" s="72">
        <v>3.3000000000000002E-2</v>
      </c>
      <c r="O1070" s="72">
        <v>0.59109999999999996</v>
      </c>
    </row>
    <row r="1071" spans="1:15" x14ac:dyDescent="0.2">
      <c r="A1071" t="str">
        <f t="shared" si="16"/>
        <v>2021_3582</v>
      </c>
      <c r="C1071" s="71">
        <v>1069</v>
      </c>
      <c r="D1071" s="72">
        <v>3582</v>
      </c>
      <c r="E1071" s="72">
        <v>1968</v>
      </c>
      <c r="F1071" s="72" t="s">
        <v>160</v>
      </c>
      <c r="G1071" s="72">
        <v>2021</v>
      </c>
      <c r="H1071" s="72">
        <v>0</v>
      </c>
      <c r="I1071" s="72">
        <v>1</v>
      </c>
      <c r="J1071" s="72">
        <v>299126410</v>
      </c>
      <c r="K1071" s="72">
        <v>603.9</v>
      </c>
      <c r="L1071" s="72">
        <v>4199521</v>
      </c>
      <c r="M1071" s="72">
        <v>209976</v>
      </c>
      <c r="N1071" s="72">
        <v>0.05</v>
      </c>
      <c r="O1071" s="72">
        <v>0.70196000000000003</v>
      </c>
    </row>
    <row r="1072" spans="1:15" x14ac:dyDescent="0.2">
      <c r="A1072" t="str">
        <f t="shared" si="16"/>
        <v>2021_3978</v>
      </c>
      <c r="C1072" s="71">
        <v>1070</v>
      </c>
      <c r="D1072" s="72">
        <v>3978</v>
      </c>
      <c r="E1072" s="72">
        <v>3978</v>
      </c>
      <c r="F1072" s="72" t="s">
        <v>173</v>
      </c>
      <c r="G1072" s="72">
        <v>2021</v>
      </c>
      <c r="H1072" s="72">
        <v>0</v>
      </c>
      <c r="I1072" s="72">
        <v>1</v>
      </c>
      <c r="J1072" s="72">
        <v>335562245</v>
      </c>
      <c r="K1072" s="72">
        <v>541.1</v>
      </c>
      <c r="L1072" s="72">
        <v>3751987</v>
      </c>
      <c r="M1072" s="72">
        <v>127968</v>
      </c>
      <c r="N1072" s="72">
        <v>3.4106999999999998E-2</v>
      </c>
      <c r="O1072" s="72">
        <v>0.38135000000000002</v>
      </c>
    </row>
    <row r="1073" spans="1:15" x14ac:dyDescent="0.2">
      <c r="A1073" t="str">
        <f t="shared" si="16"/>
        <v>2021_6741</v>
      </c>
      <c r="C1073" s="71">
        <v>1071</v>
      </c>
      <c r="D1073" s="72">
        <v>6741</v>
      </c>
      <c r="E1073" s="72">
        <v>6741</v>
      </c>
      <c r="F1073" s="72" t="s">
        <v>298</v>
      </c>
      <c r="G1073" s="72">
        <v>2021</v>
      </c>
      <c r="H1073" s="72">
        <v>0</v>
      </c>
      <c r="I1073" s="72">
        <v>1</v>
      </c>
      <c r="J1073" s="72">
        <v>412282036</v>
      </c>
      <c r="K1073" s="72">
        <v>795.9</v>
      </c>
      <c r="L1073" s="72">
        <v>5478180</v>
      </c>
      <c r="M1073" s="72">
        <v>268431</v>
      </c>
      <c r="N1073" s="72">
        <v>4.9000000000000002E-2</v>
      </c>
      <c r="O1073" s="72">
        <v>0.65108999999999995</v>
      </c>
    </row>
    <row r="1074" spans="1:15" x14ac:dyDescent="0.2">
      <c r="A1074" t="str">
        <f t="shared" si="16"/>
        <v>2021_1970</v>
      </c>
      <c r="C1074" s="71">
        <v>1072</v>
      </c>
      <c r="D1074" s="72">
        <v>1970</v>
      </c>
      <c r="E1074" s="72">
        <v>1970</v>
      </c>
      <c r="F1074" s="72" t="s">
        <v>100</v>
      </c>
      <c r="G1074" s="72">
        <v>2021</v>
      </c>
      <c r="H1074" s="72">
        <v>0</v>
      </c>
      <c r="I1074" s="72">
        <v>1</v>
      </c>
      <c r="J1074" s="72">
        <v>158130946</v>
      </c>
      <c r="K1074" s="72">
        <v>503</v>
      </c>
      <c r="L1074" s="72">
        <v>3467682</v>
      </c>
      <c r="M1074" s="72">
        <v>173384</v>
      </c>
      <c r="N1074" s="72">
        <v>0.05</v>
      </c>
      <c r="O1074" s="72">
        <v>1.09646</v>
      </c>
    </row>
    <row r="1075" spans="1:15" x14ac:dyDescent="0.2">
      <c r="A1075" t="str">
        <f t="shared" si="16"/>
        <v>2021_1972</v>
      </c>
      <c r="C1075" s="71">
        <v>1073</v>
      </c>
      <c r="D1075" s="72">
        <v>1972</v>
      </c>
      <c r="E1075" s="72">
        <v>1972</v>
      </c>
      <c r="F1075" s="72" t="s">
        <v>101</v>
      </c>
      <c r="G1075" s="72">
        <v>2021</v>
      </c>
      <c r="H1075" s="72">
        <v>0</v>
      </c>
      <c r="I1075" s="72">
        <v>1</v>
      </c>
      <c r="J1075" s="72">
        <v>224919970</v>
      </c>
      <c r="K1075" s="72">
        <v>323</v>
      </c>
      <c r="L1075" s="72">
        <v>2222240</v>
      </c>
      <c r="M1075" s="72">
        <v>2836</v>
      </c>
      <c r="N1075" s="72">
        <v>1.276E-3</v>
      </c>
      <c r="O1075" s="72">
        <v>1.261E-2</v>
      </c>
    </row>
    <row r="1076" spans="1:15" x14ac:dyDescent="0.2">
      <c r="A1076" t="str">
        <f t="shared" si="16"/>
        <v>2021_1965</v>
      </c>
      <c r="C1076" s="71">
        <v>1074</v>
      </c>
      <c r="D1076" s="72">
        <v>1965</v>
      </c>
      <c r="E1076" s="72">
        <v>1965</v>
      </c>
      <c r="F1076" s="72" t="s">
        <v>684</v>
      </c>
      <c r="G1076" s="72">
        <v>2021</v>
      </c>
      <c r="H1076" s="72">
        <v>0</v>
      </c>
      <c r="I1076" s="72">
        <v>1</v>
      </c>
      <c r="J1076" s="72">
        <v>267699991</v>
      </c>
      <c r="K1076" s="72">
        <v>577.79999999999995</v>
      </c>
      <c r="L1076" s="72">
        <v>3975264</v>
      </c>
      <c r="M1076" s="72">
        <v>198763</v>
      </c>
      <c r="N1076" s="72">
        <v>0.05</v>
      </c>
      <c r="O1076" s="72">
        <v>0.74248000000000003</v>
      </c>
    </row>
    <row r="1077" spans="1:15" x14ac:dyDescent="0.2">
      <c r="A1077" t="str">
        <f t="shared" si="16"/>
        <v>2021_657</v>
      </c>
      <c r="C1077" s="71">
        <v>1075</v>
      </c>
      <c r="D1077" s="72">
        <v>657</v>
      </c>
      <c r="E1077" s="72">
        <v>657</v>
      </c>
      <c r="F1077" s="72" t="s">
        <v>719</v>
      </c>
      <c r="G1077" s="72">
        <v>2021</v>
      </c>
      <c r="H1077" s="72">
        <v>0</v>
      </c>
      <c r="I1077" s="72">
        <v>1</v>
      </c>
      <c r="J1077" s="72">
        <v>523795027</v>
      </c>
      <c r="K1077" s="72">
        <v>869.6</v>
      </c>
      <c r="L1077" s="72">
        <v>5982848</v>
      </c>
      <c r="M1077" s="72">
        <v>277758</v>
      </c>
      <c r="N1077" s="72">
        <v>4.6426000000000002E-2</v>
      </c>
      <c r="O1077" s="72">
        <v>0.53027999999999997</v>
      </c>
    </row>
    <row r="1078" spans="1:15" x14ac:dyDescent="0.2">
      <c r="A1078" t="str">
        <f t="shared" si="16"/>
        <v>2021_1989</v>
      </c>
      <c r="C1078" s="71">
        <v>1076</v>
      </c>
      <c r="D1078" s="72">
        <v>1989</v>
      </c>
      <c r="E1078" s="72">
        <v>1989</v>
      </c>
      <c r="F1078" s="72" t="s">
        <v>103</v>
      </c>
      <c r="G1078" s="72">
        <v>2021</v>
      </c>
      <c r="H1078" s="72">
        <v>0</v>
      </c>
      <c r="I1078" s="72">
        <v>1</v>
      </c>
      <c r="J1078" s="72">
        <v>180503607</v>
      </c>
      <c r="K1078" s="72">
        <v>415</v>
      </c>
      <c r="L1078" s="72">
        <v>2855200</v>
      </c>
      <c r="M1078" s="72">
        <v>0</v>
      </c>
      <c r="N1078" s="72">
        <v>0</v>
      </c>
      <c r="O1078" s="72">
        <v>0</v>
      </c>
    </row>
    <row r="1079" spans="1:15" x14ac:dyDescent="0.2">
      <c r="A1079" t="str">
        <f t="shared" si="16"/>
        <v>2021_2007</v>
      </c>
      <c r="C1079" s="71">
        <v>1077</v>
      </c>
      <c r="D1079" s="72">
        <v>2007</v>
      </c>
      <c r="E1079" s="72">
        <v>2007</v>
      </c>
      <c r="F1079" s="72" t="s">
        <v>104</v>
      </c>
      <c r="G1079" s="72">
        <v>2021</v>
      </c>
      <c r="H1079" s="72">
        <v>0</v>
      </c>
      <c r="I1079" s="72">
        <v>1</v>
      </c>
      <c r="J1079" s="72">
        <v>213067167</v>
      </c>
      <c r="K1079" s="72">
        <v>604.20000000000005</v>
      </c>
      <c r="L1079" s="72">
        <v>4156896</v>
      </c>
      <c r="M1079" s="72">
        <v>207845</v>
      </c>
      <c r="N1079" s="72">
        <v>0.05</v>
      </c>
      <c r="O1079" s="72">
        <v>0.97548999999999997</v>
      </c>
    </row>
    <row r="1080" spans="1:15" x14ac:dyDescent="0.2">
      <c r="A1080" t="str">
        <f t="shared" si="16"/>
        <v>2021_2088</v>
      </c>
      <c r="C1080" s="71">
        <v>1078</v>
      </c>
      <c r="D1080" s="72">
        <v>2088</v>
      </c>
      <c r="E1080" s="72">
        <v>2088</v>
      </c>
      <c r="F1080" s="72" t="s">
        <v>106</v>
      </c>
      <c r="G1080" s="72">
        <v>2021</v>
      </c>
      <c r="H1080" s="72">
        <v>0</v>
      </c>
      <c r="I1080" s="72">
        <v>1</v>
      </c>
      <c r="J1080" s="72">
        <v>379137514</v>
      </c>
      <c r="K1080" s="72">
        <v>681.2</v>
      </c>
      <c r="L1080" s="72">
        <v>4763632</v>
      </c>
      <c r="M1080" s="72">
        <v>238182</v>
      </c>
      <c r="N1080" s="72">
        <v>0.05</v>
      </c>
      <c r="O1080" s="72">
        <v>0.62822</v>
      </c>
    </row>
    <row r="1081" spans="1:15" x14ac:dyDescent="0.2">
      <c r="A1081" t="str">
        <f t="shared" si="16"/>
        <v>2021_2097</v>
      </c>
      <c r="C1081" s="71">
        <v>1079</v>
      </c>
      <c r="D1081" s="72">
        <v>2097</v>
      </c>
      <c r="E1081" s="72">
        <v>2097</v>
      </c>
      <c r="F1081" s="72" t="s">
        <v>107</v>
      </c>
      <c r="G1081" s="72">
        <v>2021</v>
      </c>
      <c r="H1081" s="72">
        <v>0</v>
      </c>
      <c r="I1081" s="72">
        <v>1</v>
      </c>
      <c r="J1081" s="72">
        <v>219815212</v>
      </c>
      <c r="K1081" s="72">
        <v>474.7</v>
      </c>
      <c r="L1081" s="72">
        <v>3295842</v>
      </c>
      <c r="M1081" s="72">
        <v>164792</v>
      </c>
      <c r="N1081" s="72">
        <v>0.05</v>
      </c>
      <c r="O1081" s="72">
        <v>0.74968000000000001</v>
      </c>
    </row>
    <row r="1082" spans="1:15" x14ac:dyDescent="0.2">
      <c r="A1082" t="str">
        <f t="shared" si="16"/>
        <v>2021_2113</v>
      </c>
      <c r="C1082" s="71">
        <v>1080</v>
      </c>
      <c r="D1082" s="72">
        <v>2113</v>
      </c>
      <c r="E1082" s="72">
        <v>2113</v>
      </c>
      <c r="F1082" s="72" t="s">
        <v>108</v>
      </c>
      <c r="G1082" s="72">
        <v>2021</v>
      </c>
      <c r="H1082" s="72">
        <v>0</v>
      </c>
      <c r="I1082" s="72">
        <v>1</v>
      </c>
      <c r="J1082" s="72">
        <v>95834873</v>
      </c>
      <c r="K1082" s="72">
        <v>187.2</v>
      </c>
      <c r="L1082" s="72">
        <v>1287936</v>
      </c>
      <c r="M1082" s="72">
        <v>64397</v>
      </c>
      <c r="N1082" s="72">
        <v>0.05</v>
      </c>
      <c r="O1082" s="72">
        <v>0.67196</v>
      </c>
    </row>
    <row r="1083" spans="1:15" x14ac:dyDescent="0.2">
      <c r="A1083" t="str">
        <f t="shared" si="16"/>
        <v>2021_2124</v>
      </c>
      <c r="C1083" s="71">
        <v>1081</v>
      </c>
      <c r="D1083" s="72">
        <v>2124</v>
      </c>
      <c r="E1083" s="72">
        <v>2124</v>
      </c>
      <c r="F1083" s="72" t="s">
        <v>807</v>
      </c>
      <c r="G1083" s="72">
        <v>2021</v>
      </c>
      <c r="H1083" s="72">
        <v>0</v>
      </c>
      <c r="I1083" s="72">
        <v>1</v>
      </c>
      <c r="J1083" s="72">
        <v>397119788</v>
      </c>
      <c r="K1083" s="72">
        <v>1275.3</v>
      </c>
      <c r="L1083" s="72">
        <v>8784266</v>
      </c>
      <c r="M1083" s="72">
        <v>333802</v>
      </c>
      <c r="N1083" s="72">
        <v>3.7999999999999999E-2</v>
      </c>
      <c r="O1083" s="72">
        <v>0.84055999999999997</v>
      </c>
    </row>
    <row r="1084" spans="1:15" x14ac:dyDescent="0.2">
      <c r="A1084" t="str">
        <f t="shared" si="16"/>
        <v>2021_2151</v>
      </c>
      <c r="C1084" s="71">
        <v>1082</v>
      </c>
      <c r="D1084" s="72">
        <v>2151</v>
      </c>
      <c r="E1084" s="72">
        <v>2151</v>
      </c>
      <c r="F1084" s="72" t="s">
        <v>800</v>
      </c>
      <c r="G1084" s="72">
        <v>2021</v>
      </c>
      <c r="H1084" s="72">
        <v>0</v>
      </c>
      <c r="I1084" s="72">
        <v>1</v>
      </c>
      <c r="J1084" s="72">
        <v>255636792</v>
      </c>
      <c r="K1084" s="72">
        <v>416.9</v>
      </c>
      <c r="L1084" s="72">
        <v>2899123</v>
      </c>
      <c r="M1084" s="72">
        <v>107931</v>
      </c>
      <c r="N1084" s="72">
        <v>3.7228999999999998E-2</v>
      </c>
      <c r="O1084" s="72">
        <v>0.42220000000000002</v>
      </c>
    </row>
    <row r="1085" spans="1:15" x14ac:dyDescent="0.2">
      <c r="A1085" t="str">
        <f t="shared" si="16"/>
        <v>2021_2169</v>
      </c>
      <c r="C1085" s="71">
        <v>1083</v>
      </c>
      <c r="D1085" s="72">
        <v>2169</v>
      </c>
      <c r="E1085" s="72">
        <v>2169</v>
      </c>
      <c r="F1085" s="72" t="s">
        <v>109</v>
      </c>
      <c r="G1085" s="72">
        <v>2021</v>
      </c>
      <c r="H1085" s="72">
        <v>0</v>
      </c>
      <c r="I1085" s="72">
        <v>1</v>
      </c>
      <c r="J1085" s="72">
        <v>850003245</v>
      </c>
      <c r="K1085" s="72">
        <v>1607.5</v>
      </c>
      <c r="L1085" s="72">
        <v>11059600</v>
      </c>
      <c r="M1085" s="72">
        <v>479621</v>
      </c>
      <c r="N1085" s="72">
        <v>4.3367000000000003E-2</v>
      </c>
      <c r="O1085" s="72">
        <v>0.56425999999999998</v>
      </c>
    </row>
    <row r="1086" spans="1:15" x14ac:dyDescent="0.2">
      <c r="A1086" t="str">
        <f t="shared" si="16"/>
        <v>2021_2295</v>
      </c>
      <c r="C1086" s="71">
        <v>1084</v>
      </c>
      <c r="D1086" s="72">
        <v>2295</v>
      </c>
      <c r="E1086" s="72">
        <v>2295</v>
      </c>
      <c r="F1086" s="72" t="s">
        <v>111</v>
      </c>
      <c r="G1086" s="72">
        <v>2021</v>
      </c>
      <c r="H1086" s="72">
        <v>0</v>
      </c>
      <c r="I1086" s="72">
        <v>1</v>
      </c>
      <c r="J1086" s="72">
        <v>447863666</v>
      </c>
      <c r="K1086" s="72">
        <v>1067.2</v>
      </c>
      <c r="L1086" s="72">
        <v>7342336</v>
      </c>
      <c r="M1086" s="72">
        <v>367117</v>
      </c>
      <c r="N1086" s="72">
        <v>0.05</v>
      </c>
      <c r="O1086" s="72">
        <v>0.81971000000000005</v>
      </c>
    </row>
    <row r="1087" spans="1:15" x14ac:dyDescent="0.2">
      <c r="A1087" t="str">
        <f t="shared" si="16"/>
        <v>2021_2313</v>
      </c>
      <c r="C1087" s="71">
        <v>1085</v>
      </c>
      <c r="D1087" s="72">
        <v>2313</v>
      </c>
      <c r="E1087" s="72">
        <v>2313</v>
      </c>
      <c r="F1087" s="72" t="s">
        <v>112</v>
      </c>
      <c r="G1087" s="72">
        <v>2021</v>
      </c>
      <c r="H1087" s="72">
        <v>0</v>
      </c>
      <c r="I1087" s="72">
        <v>1</v>
      </c>
      <c r="J1087" s="72">
        <v>1073847121</v>
      </c>
      <c r="K1087" s="72">
        <v>3668.4</v>
      </c>
      <c r="L1087" s="72">
        <v>25300955</v>
      </c>
      <c r="M1087" s="72">
        <v>1265048</v>
      </c>
      <c r="N1087" s="72">
        <v>0.05</v>
      </c>
      <c r="O1087" s="72">
        <v>1.17805</v>
      </c>
    </row>
    <row r="1088" spans="1:15" x14ac:dyDescent="0.2">
      <c r="A1088" t="str">
        <f t="shared" si="16"/>
        <v>2021_2322</v>
      </c>
      <c r="C1088" s="71">
        <v>1086</v>
      </c>
      <c r="D1088" s="72">
        <v>2322</v>
      </c>
      <c r="E1088" s="72">
        <v>2322</v>
      </c>
      <c r="F1088" s="72" t="s">
        <v>113</v>
      </c>
      <c r="G1088" s="72">
        <v>2021</v>
      </c>
      <c r="H1088" s="72">
        <v>0</v>
      </c>
      <c r="I1088" s="72">
        <v>1</v>
      </c>
      <c r="J1088" s="72">
        <v>771825143</v>
      </c>
      <c r="K1088" s="72">
        <v>2092.8000000000002</v>
      </c>
      <c r="L1088" s="72">
        <v>14398464</v>
      </c>
      <c r="M1088" s="72">
        <v>719923</v>
      </c>
      <c r="N1088" s="72">
        <v>0.05</v>
      </c>
      <c r="O1088" s="72">
        <v>0.93274999999999997</v>
      </c>
    </row>
    <row r="1089" spans="1:15" x14ac:dyDescent="0.2">
      <c r="A1089" t="str">
        <f t="shared" si="16"/>
        <v>2021_2369</v>
      </c>
      <c r="C1089" s="71">
        <v>1087</v>
      </c>
      <c r="D1089" s="72">
        <v>2369</v>
      </c>
      <c r="E1089" s="72">
        <v>2369</v>
      </c>
      <c r="F1089" s="72" t="s">
        <v>115</v>
      </c>
      <c r="G1089" s="72">
        <v>2021</v>
      </c>
      <c r="H1089" s="72">
        <v>0</v>
      </c>
      <c r="I1089" s="72">
        <v>1</v>
      </c>
      <c r="J1089" s="72">
        <v>191158034</v>
      </c>
      <c r="K1089" s="72">
        <v>464.1</v>
      </c>
      <c r="L1089" s="72">
        <v>3193008</v>
      </c>
      <c r="M1089" s="72">
        <v>121334</v>
      </c>
      <c r="N1089" s="72">
        <v>3.7999999999999999E-2</v>
      </c>
      <c r="O1089" s="72">
        <v>0.63473000000000002</v>
      </c>
    </row>
    <row r="1090" spans="1:15" x14ac:dyDescent="0.2">
      <c r="A1090" t="str">
        <f t="shared" si="16"/>
        <v>2021_2682</v>
      </c>
      <c r="C1090" s="71">
        <v>1088</v>
      </c>
      <c r="D1090" s="72">
        <v>2682</v>
      </c>
      <c r="E1090" s="72">
        <v>2682</v>
      </c>
      <c r="F1090" s="72" t="s">
        <v>4</v>
      </c>
      <c r="G1090" s="72">
        <v>2021</v>
      </c>
      <c r="H1090" s="72">
        <v>0</v>
      </c>
      <c r="I1090" s="72">
        <v>1</v>
      </c>
      <c r="J1090" s="72">
        <v>191538098</v>
      </c>
      <c r="K1090" s="72">
        <v>259.2</v>
      </c>
      <c r="L1090" s="72">
        <v>1783296</v>
      </c>
      <c r="M1090" s="72">
        <v>28684</v>
      </c>
      <c r="N1090" s="72">
        <v>1.6084999999999999E-2</v>
      </c>
      <c r="O1090" s="72">
        <v>0.14976</v>
      </c>
    </row>
    <row r="1091" spans="1:15" x14ac:dyDescent="0.2">
      <c r="A1091" t="str">
        <f t="shared" si="16"/>
        <v>2021_2376</v>
      </c>
      <c r="C1091" s="71">
        <v>1089</v>
      </c>
      <c r="D1091" s="72">
        <v>2376</v>
      </c>
      <c r="E1091" s="72">
        <v>2376</v>
      </c>
      <c r="F1091" s="72" t="s">
        <v>116</v>
      </c>
      <c r="G1091" s="72">
        <v>2021</v>
      </c>
      <c r="H1091" s="72">
        <v>0</v>
      </c>
      <c r="I1091" s="72">
        <v>1</v>
      </c>
      <c r="J1091" s="72">
        <v>262724438</v>
      </c>
      <c r="K1091" s="72">
        <v>454</v>
      </c>
      <c r="L1091" s="72">
        <v>3133054</v>
      </c>
      <c r="M1091" s="72">
        <v>78319</v>
      </c>
      <c r="N1091" s="72">
        <v>2.4997999999999999E-2</v>
      </c>
      <c r="O1091" s="72">
        <v>0.29809999999999998</v>
      </c>
    </row>
    <row r="1092" spans="1:15" x14ac:dyDescent="0.2">
      <c r="A1092" t="str">
        <f t="shared" ref="A1092:A1155" si="17">CONCATENATE(G1092,"_",D1092)</f>
        <v>2021_2403</v>
      </c>
      <c r="C1092" s="71">
        <v>1090</v>
      </c>
      <c r="D1092" s="72">
        <v>2403</v>
      </c>
      <c r="E1092" s="72">
        <v>2403</v>
      </c>
      <c r="F1092" s="72" t="s">
        <v>808</v>
      </c>
      <c r="G1092" s="72">
        <v>2021</v>
      </c>
      <c r="H1092" s="72">
        <v>0</v>
      </c>
      <c r="I1092" s="72">
        <v>1</v>
      </c>
      <c r="J1092" s="72">
        <v>570214036</v>
      </c>
      <c r="K1092" s="72">
        <v>846.8</v>
      </c>
      <c r="L1092" s="72">
        <v>5840380</v>
      </c>
      <c r="M1092" s="72">
        <v>292019</v>
      </c>
      <c r="N1092" s="72">
        <v>0.05</v>
      </c>
      <c r="O1092" s="72">
        <v>0.51212000000000002</v>
      </c>
    </row>
    <row r="1093" spans="1:15" x14ac:dyDescent="0.2">
      <c r="A1093" t="str">
        <f t="shared" si="17"/>
        <v>2021_2457</v>
      </c>
      <c r="C1093" s="71">
        <v>1091</v>
      </c>
      <c r="D1093" s="72">
        <v>2457</v>
      </c>
      <c r="E1093" s="72">
        <v>2457</v>
      </c>
      <c r="F1093" s="72" t="s">
        <v>118</v>
      </c>
      <c r="G1093" s="72">
        <v>2021</v>
      </c>
      <c r="H1093" s="72">
        <v>0</v>
      </c>
      <c r="I1093" s="72">
        <v>1</v>
      </c>
      <c r="J1093" s="72">
        <v>243727570</v>
      </c>
      <c r="K1093" s="72">
        <v>418.1</v>
      </c>
      <c r="L1093" s="72">
        <v>2876528</v>
      </c>
      <c r="M1093" s="72">
        <v>143826</v>
      </c>
      <c r="N1093" s="72">
        <v>0.05</v>
      </c>
      <c r="O1093" s="72">
        <v>0.59011000000000002</v>
      </c>
    </row>
    <row r="1094" spans="1:15" x14ac:dyDescent="0.2">
      <c r="A1094" t="str">
        <f t="shared" si="17"/>
        <v>2021_2466</v>
      </c>
      <c r="C1094" s="71">
        <v>1092</v>
      </c>
      <c r="D1094" s="72">
        <v>2466</v>
      </c>
      <c r="E1094" s="72">
        <v>2466</v>
      </c>
      <c r="F1094" s="72" t="s">
        <v>119</v>
      </c>
      <c r="G1094" s="72">
        <v>2021</v>
      </c>
      <c r="H1094" s="72">
        <v>0</v>
      </c>
      <c r="I1094" s="72">
        <v>1</v>
      </c>
      <c r="J1094" s="72">
        <v>604301062</v>
      </c>
      <c r="K1094" s="72">
        <v>1548.6</v>
      </c>
      <c r="L1094" s="72">
        <v>10654368</v>
      </c>
      <c r="M1094" s="72">
        <v>319631</v>
      </c>
      <c r="N1094" s="72">
        <v>0.03</v>
      </c>
      <c r="O1094" s="72">
        <v>0.52893000000000001</v>
      </c>
    </row>
    <row r="1095" spans="1:15" x14ac:dyDescent="0.2">
      <c r="A1095" t="str">
        <f t="shared" si="17"/>
        <v>2021_2493</v>
      </c>
      <c r="C1095" s="71">
        <v>1093</v>
      </c>
      <c r="D1095" s="72">
        <v>2493</v>
      </c>
      <c r="E1095" s="72">
        <v>2493</v>
      </c>
      <c r="F1095" s="72" t="s">
        <v>120</v>
      </c>
      <c r="G1095" s="72">
        <v>2021</v>
      </c>
      <c r="H1095" s="72">
        <v>0</v>
      </c>
      <c r="I1095" s="72">
        <v>1</v>
      </c>
      <c r="J1095" s="72">
        <v>113765815</v>
      </c>
      <c r="K1095" s="72">
        <v>163</v>
      </c>
      <c r="L1095" s="72">
        <v>1147031</v>
      </c>
      <c r="M1095" s="72">
        <v>28676</v>
      </c>
      <c r="N1095" s="72">
        <v>2.5000000000000001E-2</v>
      </c>
      <c r="O1095" s="72">
        <v>0.25206000000000001</v>
      </c>
    </row>
    <row r="1096" spans="1:15" x14ac:dyDescent="0.2">
      <c r="A1096" t="str">
        <f t="shared" si="17"/>
        <v>2021_2502</v>
      </c>
      <c r="C1096" s="71">
        <v>1094</v>
      </c>
      <c r="D1096" s="72">
        <v>2502</v>
      </c>
      <c r="E1096" s="72">
        <v>2502</v>
      </c>
      <c r="F1096" s="72" t="s">
        <v>121</v>
      </c>
      <c r="G1096" s="72">
        <v>2021</v>
      </c>
      <c r="H1096" s="72">
        <v>0</v>
      </c>
      <c r="I1096" s="72">
        <v>1</v>
      </c>
      <c r="J1096" s="72">
        <v>333718652</v>
      </c>
      <c r="K1096" s="72">
        <v>605.29999999999995</v>
      </c>
      <c r="L1096" s="72">
        <v>4218941</v>
      </c>
      <c r="M1096" s="72">
        <v>130363</v>
      </c>
      <c r="N1096" s="72">
        <v>3.0898999999999999E-2</v>
      </c>
      <c r="O1096" s="72">
        <v>0.39063999999999999</v>
      </c>
    </row>
    <row r="1097" spans="1:15" x14ac:dyDescent="0.2">
      <c r="A1097" t="str">
        <f t="shared" si="17"/>
        <v>2021_2511</v>
      </c>
      <c r="C1097" s="71">
        <v>1095</v>
      </c>
      <c r="D1097" s="72">
        <v>2511</v>
      </c>
      <c r="E1097" s="72">
        <v>2511</v>
      </c>
      <c r="F1097" s="72" t="s">
        <v>122</v>
      </c>
      <c r="G1097" s="72">
        <v>2021</v>
      </c>
      <c r="H1097" s="72">
        <v>0</v>
      </c>
      <c r="I1097" s="72">
        <v>1</v>
      </c>
      <c r="J1097" s="72">
        <v>637031594</v>
      </c>
      <c r="K1097" s="72">
        <v>1931.5</v>
      </c>
      <c r="L1097" s="72">
        <v>13288720</v>
      </c>
      <c r="M1097" s="72">
        <v>502611</v>
      </c>
      <c r="N1097" s="72">
        <v>3.7822000000000001E-2</v>
      </c>
      <c r="O1097" s="72">
        <v>0.78898999999999997</v>
      </c>
    </row>
    <row r="1098" spans="1:15" x14ac:dyDescent="0.2">
      <c r="A1098" t="str">
        <f t="shared" si="17"/>
        <v>2021_2520</v>
      </c>
      <c r="C1098" s="71">
        <v>1096</v>
      </c>
      <c r="D1098" s="72">
        <v>2520</v>
      </c>
      <c r="E1098" s="72">
        <v>2520</v>
      </c>
      <c r="F1098" s="72" t="s">
        <v>123</v>
      </c>
      <c r="G1098" s="72">
        <v>2021</v>
      </c>
      <c r="H1098" s="72">
        <v>0</v>
      </c>
      <c r="I1098" s="72">
        <v>1</v>
      </c>
      <c r="J1098" s="72">
        <v>162442921</v>
      </c>
      <c r="K1098" s="72">
        <v>288</v>
      </c>
      <c r="L1098" s="72">
        <v>1981440</v>
      </c>
      <c r="M1098" s="72">
        <v>55480</v>
      </c>
      <c r="N1098" s="72">
        <v>2.8000000000000001E-2</v>
      </c>
      <c r="O1098" s="72">
        <v>0.34154000000000001</v>
      </c>
    </row>
    <row r="1099" spans="1:15" x14ac:dyDescent="0.2">
      <c r="A1099" t="str">
        <f t="shared" si="17"/>
        <v>2021_2556</v>
      </c>
      <c r="C1099" s="71">
        <v>1097</v>
      </c>
      <c r="D1099" s="72">
        <v>2556</v>
      </c>
      <c r="E1099" s="72">
        <v>2556</v>
      </c>
      <c r="F1099" s="72" t="s">
        <v>124</v>
      </c>
      <c r="G1099" s="72">
        <v>2021</v>
      </c>
      <c r="H1099" s="72">
        <v>0</v>
      </c>
      <c r="I1099" s="72">
        <v>1</v>
      </c>
      <c r="J1099" s="72">
        <v>267090372</v>
      </c>
      <c r="K1099" s="72">
        <v>373.1</v>
      </c>
      <c r="L1099" s="72">
        <v>2568794</v>
      </c>
      <c r="M1099" s="72">
        <v>0</v>
      </c>
      <c r="N1099" s="72">
        <v>0</v>
      </c>
      <c r="O1099" s="72">
        <v>0</v>
      </c>
    </row>
    <row r="1100" spans="1:15" x14ac:dyDescent="0.2">
      <c r="A1100" t="str">
        <f t="shared" si="17"/>
        <v>2021_3195</v>
      </c>
      <c r="C1100" s="71">
        <v>1098</v>
      </c>
      <c r="D1100" s="72">
        <v>3195</v>
      </c>
      <c r="E1100" s="72">
        <v>3195</v>
      </c>
      <c r="F1100" s="72" t="s">
        <v>681</v>
      </c>
      <c r="G1100" s="72">
        <v>2021</v>
      </c>
      <c r="H1100" s="72">
        <v>0</v>
      </c>
      <c r="I1100" s="72">
        <v>1</v>
      </c>
      <c r="J1100" s="72">
        <v>560310229</v>
      </c>
      <c r="K1100" s="72">
        <v>1199.5999999999999</v>
      </c>
      <c r="L1100" s="72">
        <v>8330022</v>
      </c>
      <c r="M1100" s="72">
        <v>415439</v>
      </c>
      <c r="N1100" s="72">
        <v>4.9872E-2</v>
      </c>
      <c r="O1100" s="72">
        <v>0.74143999999999999</v>
      </c>
    </row>
    <row r="1101" spans="1:15" x14ac:dyDescent="0.2">
      <c r="A1101" t="str">
        <f t="shared" si="17"/>
        <v>2021_2709</v>
      </c>
      <c r="C1101" s="71">
        <v>1099</v>
      </c>
      <c r="D1101" s="72">
        <v>2709</v>
      </c>
      <c r="E1101" s="72">
        <v>2709</v>
      </c>
      <c r="F1101" s="72" t="s">
        <v>126</v>
      </c>
      <c r="G1101" s="72">
        <v>2021</v>
      </c>
      <c r="H1101" s="72">
        <v>0</v>
      </c>
      <c r="I1101" s="72">
        <v>1</v>
      </c>
      <c r="J1101" s="72">
        <v>626741535</v>
      </c>
      <c r="K1101" s="72">
        <v>1619.3</v>
      </c>
      <c r="L1101" s="72">
        <v>11161835</v>
      </c>
      <c r="M1101" s="72">
        <v>558092</v>
      </c>
      <c r="N1101" s="72">
        <v>0.05</v>
      </c>
      <c r="O1101" s="72">
        <v>0.89046999999999998</v>
      </c>
    </row>
    <row r="1102" spans="1:15" x14ac:dyDescent="0.2">
      <c r="A1102" t="str">
        <f t="shared" si="17"/>
        <v>2021_2718</v>
      </c>
      <c r="C1102" s="71">
        <v>1100</v>
      </c>
      <c r="D1102" s="72">
        <v>2718</v>
      </c>
      <c r="E1102" s="72">
        <v>2718</v>
      </c>
      <c r="F1102" s="72" t="s">
        <v>127</v>
      </c>
      <c r="G1102" s="72">
        <v>2021</v>
      </c>
      <c r="H1102" s="72">
        <v>0</v>
      </c>
      <c r="I1102" s="72">
        <v>1</v>
      </c>
      <c r="J1102" s="72">
        <v>272798469</v>
      </c>
      <c r="K1102" s="72">
        <v>457.5</v>
      </c>
      <c r="L1102" s="72">
        <v>3172763</v>
      </c>
      <c r="M1102" s="72">
        <v>158638</v>
      </c>
      <c r="N1102" s="72">
        <v>0.05</v>
      </c>
      <c r="O1102" s="72">
        <v>0.58152000000000004</v>
      </c>
    </row>
    <row r="1103" spans="1:15" x14ac:dyDescent="0.2">
      <c r="A1103" t="str">
        <f t="shared" si="17"/>
        <v>2021_2727</v>
      </c>
      <c r="C1103" s="71">
        <v>1101</v>
      </c>
      <c r="D1103" s="72">
        <v>2727</v>
      </c>
      <c r="E1103" s="72">
        <v>2727</v>
      </c>
      <c r="F1103" s="72" t="s">
        <v>128</v>
      </c>
      <c r="G1103" s="72">
        <v>2021</v>
      </c>
      <c r="H1103" s="72">
        <v>0</v>
      </c>
      <c r="I1103" s="72">
        <v>1</v>
      </c>
      <c r="J1103" s="72">
        <v>251576638</v>
      </c>
      <c r="K1103" s="72">
        <v>646</v>
      </c>
      <c r="L1103" s="72">
        <v>4444480</v>
      </c>
      <c r="M1103" s="72">
        <v>179418</v>
      </c>
      <c r="N1103" s="72">
        <v>4.0369000000000002E-2</v>
      </c>
      <c r="O1103" s="72">
        <v>0.71316999999999997</v>
      </c>
    </row>
    <row r="1104" spans="1:15" x14ac:dyDescent="0.2">
      <c r="A1104" t="str">
        <f t="shared" si="17"/>
        <v>2021_2754</v>
      </c>
      <c r="C1104" s="71">
        <v>1102</v>
      </c>
      <c r="D1104" s="72">
        <v>2754</v>
      </c>
      <c r="E1104" s="72">
        <v>2754</v>
      </c>
      <c r="F1104" s="72" t="s">
        <v>129</v>
      </c>
      <c r="G1104" s="72">
        <v>2021</v>
      </c>
      <c r="H1104" s="72">
        <v>0</v>
      </c>
      <c r="I1104" s="72">
        <v>1</v>
      </c>
      <c r="J1104" s="72">
        <v>197575255</v>
      </c>
      <c r="K1104" s="72">
        <v>436.7</v>
      </c>
      <c r="L1104" s="72">
        <v>3010610</v>
      </c>
      <c r="M1104" s="72">
        <v>59466</v>
      </c>
      <c r="N1104" s="72">
        <v>1.9751999999999999E-2</v>
      </c>
      <c r="O1104" s="72">
        <v>0.30098000000000003</v>
      </c>
    </row>
    <row r="1105" spans="1:15" x14ac:dyDescent="0.2">
      <c r="A1105" t="str">
        <f t="shared" si="17"/>
        <v>2021_2766</v>
      </c>
      <c r="C1105" s="71">
        <v>1103</v>
      </c>
      <c r="D1105" s="72">
        <v>2766</v>
      </c>
      <c r="E1105" s="72">
        <v>2766</v>
      </c>
      <c r="F1105" s="72" t="s">
        <v>638</v>
      </c>
      <c r="G1105" s="72">
        <v>2021</v>
      </c>
      <c r="H1105" s="72">
        <v>0</v>
      </c>
      <c r="I1105" s="72">
        <v>1</v>
      </c>
      <c r="J1105" s="72">
        <v>177226170</v>
      </c>
      <c r="K1105" s="72">
        <v>343.7</v>
      </c>
      <c r="L1105" s="72">
        <v>2395589</v>
      </c>
      <c r="M1105" s="72">
        <v>70026</v>
      </c>
      <c r="N1105" s="72">
        <v>2.9231E-2</v>
      </c>
      <c r="O1105" s="72">
        <v>0.39512000000000003</v>
      </c>
    </row>
    <row r="1106" spans="1:15" x14ac:dyDescent="0.2">
      <c r="A1106" t="str">
        <f t="shared" si="17"/>
        <v>2021_2772</v>
      </c>
      <c r="C1106" s="71">
        <v>1104</v>
      </c>
      <c r="D1106" s="72">
        <v>2772</v>
      </c>
      <c r="E1106" s="72">
        <v>2772</v>
      </c>
      <c r="F1106" s="72" t="s">
        <v>131</v>
      </c>
      <c r="G1106" s="72">
        <v>2021</v>
      </c>
      <c r="H1106" s="72">
        <v>0</v>
      </c>
      <c r="I1106" s="72">
        <v>1</v>
      </c>
      <c r="J1106" s="72">
        <v>147801152</v>
      </c>
      <c r="K1106" s="72">
        <v>199</v>
      </c>
      <c r="L1106" s="72">
        <v>1395189</v>
      </c>
      <c r="M1106" s="72">
        <v>55032</v>
      </c>
      <c r="N1106" s="72">
        <v>3.9444E-2</v>
      </c>
      <c r="O1106" s="72">
        <v>0.37234</v>
      </c>
    </row>
    <row r="1107" spans="1:15" x14ac:dyDescent="0.2">
      <c r="A1107" t="str">
        <f t="shared" si="17"/>
        <v>2021_2781</v>
      </c>
      <c r="C1107" s="71">
        <v>1105</v>
      </c>
      <c r="D1107" s="72">
        <v>2781</v>
      </c>
      <c r="E1107" s="72">
        <v>2781</v>
      </c>
      <c r="F1107" s="72" t="s">
        <v>132</v>
      </c>
      <c r="G1107" s="72">
        <v>2021</v>
      </c>
      <c r="H1107" s="72">
        <v>0</v>
      </c>
      <c r="I1107" s="72">
        <v>1</v>
      </c>
      <c r="J1107" s="72">
        <v>366902157</v>
      </c>
      <c r="K1107" s="72">
        <v>1169.5999999999999</v>
      </c>
      <c r="L1107" s="72">
        <v>8046848</v>
      </c>
      <c r="M1107" s="72">
        <v>241405</v>
      </c>
      <c r="N1107" s="72">
        <v>0.03</v>
      </c>
      <c r="O1107" s="72">
        <v>0.65795000000000003</v>
      </c>
    </row>
    <row r="1108" spans="1:15" x14ac:dyDescent="0.2">
      <c r="A1108" t="str">
        <f t="shared" si="17"/>
        <v>2021_2826</v>
      </c>
      <c r="C1108" s="71">
        <v>1106</v>
      </c>
      <c r="D1108" s="72">
        <v>2826</v>
      </c>
      <c r="E1108" s="72">
        <v>2826</v>
      </c>
      <c r="F1108" s="72" t="s">
        <v>133</v>
      </c>
      <c r="G1108" s="72">
        <v>2021</v>
      </c>
      <c r="H1108" s="72">
        <v>0</v>
      </c>
      <c r="I1108" s="72">
        <v>1</v>
      </c>
      <c r="J1108" s="72">
        <v>559003913</v>
      </c>
      <c r="K1108" s="72">
        <v>1384.2</v>
      </c>
      <c r="L1108" s="72">
        <v>9564822</v>
      </c>
      <c r="M1108" s="72">
        <v>478241</v>
      </c>
      <c r="N1108" s="72">
        <v>0.05</v>
      </c>
      <c r="O1108" s="72">
        <v>0.85551999999999995</v>
      </c>
    </row>
    <row r="1109" spans="1:15" x14ac:dyDescent="0.2">
      <c r="A1109" t="str">
        <f t="shared" si="17"/>
        <v>2021_2846</v>
      </c>
      <c r="C1109" s="71">
        <v>1107</v>
      </c>
      <c r="D1109" s="72">
        <v>2846</v>
      </c>
      <c r="E1109" s="72">
        <v>2846</v>
      </c>
      <c r="F1109" s="72" t="s">
        <v>135</v>
      </c>
      <c r="G1109" s="72">
        <v>2021</v>
      </c>
      <c r="H1109" s="72">
        <v>0</v>
      </c>
      <c r="I1109" s="72">
        <v>1</v>
      </c>
      <c r="J1109" s="72">
        <v>272266130</v>
      </c>
      <c r="K1109" s="72">
        <v>292</v>
      </c>
      <c r="L1109" s="72">
        <v>2026772</v>
      </c>
      <c r="M1109" s="72">
        <v>60000</v>
      </c>
      <c r="N1109" s="72">
        <v>2.9603999999999998E-2</v>
      </c>
      <c r="O1109" s="72">
        <v>0.22037000000000001</v>
      </c>
    </row>
    <row r="1110" spans="1:15" x14ac:dyDescent="0.2">
      <c r="A1110" t="str">
        <f t="shared" si="17"/>
        <v>2021_2862</v>
      </c>
      <c r="C1110" s="71">
        <v>1108</v>
      </c>
      <c r="D1110" s="72">
        <v>2862</v>
      </c>
      <c r="E1110" s="72">
        <v>2862</v>
      </c>
      <c r="F1110" s="72" t="s">
        <v>136</v>
      </c>
      <c r="G1110" s="72">
        <v>2021</v>
      </c>
      <c r="H1110" s="72">
        <v>0</v>
      </c>
      <c r="I1110" s="72">
        <v>1</v>
      </c>
      <c r="J1110" s="72">
        <v>419050264</v>
      </c>
      <c r="K1110" s="72">
        <v>617.5</v>
      </c>
      <c r="L1110" s="72">
        <v>4271248</v>
      </c>
      <c r="M1110" s="72">
        <v>212908</v>
      </c>
      <c r="N1110" s="72">
        <v>4.9847000000000002E-2</v>
      </c>
      <c r="O1110" s="72">
        <v>0.50807000000000002</v>
      </c>
    </row>
    <row r="1111" spans="1:15" x14ac:dyDescent="0.2">
      <c r="A1111" t="str">
        <f t="shared" si="17"/>
        <v>2021_2977</v>
      </c>
      <c r="C1111" s="71">
        <v>1109</v>
      </c>
      <c r="D1111" s="72">
        <v>2977</v>
      </c>
      <c r="E1111" s="72">
        <v>2977</v>
      </c>
      <c r="F1111" s="72" t="s">
        <v>137</v>
      </c>
      <c r="G1111" s="72">
        <v>2021</v>
      </c>
      <c r="H1111" s="72">
        <v>0</v>
      </c>
      <c r="I1111" s="72">
        <v>1</v>
      </c>
      <c r="J1111" s="72">
        <v>324926878</v>
      </c>
      <c r="K1111" s="72">
        <v>620.9</v>
      </c>
      <c r="L1111" s="72">
        <v>4271792</v>
      </c>
      <c r="M1111" s="72">
        <v>149513</v>
      </c>
      <c r="N1111" s="72">
        <v>3.5000000000000003E-2</v>
      </c>
      <c r="O1111" s="72">
        <v>0.46013999999999999</v>
      </c>
    </row>
    <row r="1112" spans="1:15" x14ac:dyDescent="0.2">
      <c r="A1112" t="str">
        <f t="shared" si="17"/>
        <v>2021_2988</v>
      </c>
      <c r="C1112" s="71">
        <v>1110</v>
      </c>
      <c r="D1112" s="72">
        <v>2988</v>
      </c>
      <c r="E1112" s="72">
        <v>2988</v>
      </c>
      <c r="F1112" s="72" t="s">
        <v>138</v>
      </c>
      <c r="G1112" s="72">
        <v>2021</v>
      </c>
      <c r="H1112" s="72">
        <v>0</v>
      </c>
      <c r="I1112" s="72">
        <v>1</v>
      </c>
      <c r="J1112" s="72">
        <v>242483106</v>
      </c>
      <c r="K1112" s="72">
        <v>529.1</v>
      </c>
      <c r="L1112" s="72">
        <v>3640208</v>
      </c>
      <c r="M1112" s="72">
        <v>178370</v>
      </c>
      <c r="N1112" s="72">
        <v>4.9000000000000002E-2</v>
      </c>
      <c r="O1112" s="72">
        <v>0.73560000000000003</v>
      </c>
    </row>
    <row r="1113" spans="1:15" x14ac:dyDescent="0.2">
      <c r="A1113" t="str">
        <f t="shared" si="17"/>
        <v>2021_3029</v>
      </c>
      <c r="C1113" s="71">
        <v>1111</v>
      </c>
      <c r="D1113" s="72">
        <v>3029</v>
      </c>
      <c r="E1113" s="72">
        <v>3029</v>
      </c>
      <c r="F1113" s="72" t="s">
        <v>139</v>
      </c>
      <c r="G1113" s="72">
        <v>2021</v>
      </c>
      <c r="H1113" s="72">
        <v>0</v>
      </c>
      <c r="I1113" s="72">
        <v>1</v>
      </c>
      <c r="J1113" s="72">
        <v>562720254</v>
      </c>
      <c r="K1113" s="72">
        <v>1132.8</v>
      </c>
      <c r="L1113" s="72">
        <v>7921670</v>
      </c>
      <c r="M1113" s="72">
        <v>396084</v>
      </c>
      <c r="N1113" s="72">
        <v>0.05</v>
      </c>
      <c r="O1113" s="72">
        <v>0.70387</v>
      </c>
    </row>
    <row r="1114" spans="1:15" x14ac:dyDescent="0.2">
      <c r="A1114" t="str">
        <f t="shared" si="17"/>
        <v>2021_3033</v>
      </c>
      <c r="C1114" s="71">
        <v>1112</v>
      </c>
      <c r="D1114" s="72">
        <v>3033</v>
      </c>
      <c r="E1114" s="72">
        <v>3033</v>
      </c>
      <c r="F1114" s="72" t="s">
        <v>140</v>
      </c>
      <c r="G1114" s="72">
        <v>2021</v>
      </c>
      <c r="H1114" s="72">
        <v>0</v>
      </c>
      <c r="I1114" s="72">
        <v>1</v>
      </c>
      <c r="J1114" s="72">
        <v>279239416</v>
      </c>
      <c r="K1114" s="72">
        <v>419.6</v>
      </c>
      <c r="L1114" s="72">
        <v>2929647</v>
      </c>
      <c r="M1114" s="72">
        <v>146482</v>
      </c>
      <c r="N1114" s="72">
        <v>0.05</v>
      </c>
      <c r="O1114" s="72">
        <v>0.52456999999999998</v>
      </c>
    </row>
    <row r="1115" spans="1:15" x14ac:dyDescent="0.2">
      <c r="A1115" t="str">
        <f t="shared" si="17"/>
        <v>2021_3042</v>
      </c>
      <c r="C1115" s="71">
        <v>1113</v>
      </c>
      <c r="D1115" s="72">
        <v>3042</v>
      </c>
      <c r="E1115" s="72">
        <v>3042</v>
      </c>
      <c r="F1115" s="72" t="s">
        <v>141</v>
      </c>
      <c r="G1115" s="72">
        <v>2021</v>
      </c>
      <c r="H1115" s="72">
        <v>0</v>
      </c>
      <c r="I1115" s="72">
        <v>1</v>
      </c>
      <c r="J1115" s="72">
        <v>201440050</v>
      </c>
      <c r="K1115" s="72">
        <v>703.4</v>
      </c>
      <c r="L1115" s="72">
        <v>4955453</v>
      </c>
      <c r="M1115" s="72">
        <v>200517</v>
      </c>
      <c r="N1115" s="72">
        <v>4.0464E-2</v>
      </c>
      <c r="O1115" s="72">
        <v>0.99541999999999997</v>
      </c>
    </row>
    <row r="1116" spans="1:15" x14ac:dyDescent="0.2">
      <c r="A1116" t="str">
        <f t="shared" si="17"/>
        <v>2021_3060</v>
      </c>
      <c r="C1116" s="71">
        <v>1114</v>
      </c>
      <c r="D1116" s="72">
        <v>3060</v>
      </c>
      <c r="E1116" s="72">
        <v>3060</v>
      </c>
      <c r="F1116" s="72" t="s">
        <v>142</v>
      </c>
      <c r="G1116" s="72">
        <v>2021</v>
      </c>
      <c r="H1116" s="72">
        <v>0</v>
      </c>
      <c r="I1116" s="72">
        <v>1</v>
      </c>
      <c r="J1116" s="72">
        <v>508875333</v>
      </c>
      <c r="K1116" s="72">
        <v>1249.7</v>
      </c>
      <c r="L1116" s="72">
        <v>8597936</v>
      </c>
      <c r="M1116" s="72">
        <v>429897</v>
      </c>
      <c r="N1116" s="72">
        <v>0.05</v>
      </c>
      <c r="O1116" s="72">
        <v>0.8448</v>
      </c>
    </row>
    <row r="1117" spans="1:15" x14ac:dyDescent="0.2">
      <c r="A1117" t="str">
        <f t="shared" si="17"/>
        <v>2021_3168</v>
      </c>
      <c r="C1117" s="71">
        <v>1115</v>
      </c>
      <c r="D1117" s="72">
        <v>3168</v>
      </c>
      <c r="E1117" s="72">
        <v>3168</v>
      </c>
      <c r="F1117" s="72" t="s">
        <v>149</v>
      </c>
      <c r="G1117" s="72">
        <v>2021</v>
      </c>
      <c r="H1117" s="72">
        <v>0</v>
      </c>
      <c r="I1117" s="72">
        <v>1</v>
      </c>
      <c r="J1117" s="72">
        <v>410678743</v>
      </c>
      <c r="K1117" s="72">
        <v>684.7</v>
      </c>
      <c r="L1117" s="72">
        <v>4773044</v>
      </c>
      <c r="M1117" s="72">
        <v>238652</v>
      </c>
      <c r="N1117" s="72">
        <v>0.05</v>
      </c>
      <c r="O1117" s="72">
        <v>0.58111999999999997</v>
      </c>
    </row>
    <row r="1118" spans="1:15" x14ac:dyDescent="0.2">
      <c r="A1118" t="str">
        <f t="shared" si="17"/>
        <v>2021_3105</v>
      </c>
      <c r="C1118" s="71">
        <v>1116</v>
      </c>
      <c r="D1118" s="72">
        <v>3105</v>
      </c>
      <c r="E1118" s="72">
        <v>3105</v>
      </c>
      <c r="F1118" s="72" t="s">
        <v>143</v>
      </c>
      <c r="G1118" s="72">
        <v>2021</v>
      </c>
      <c r="H1118" s="72">
        <v>0</v>
      </c>
      <c r="I1118" s="72">
        <v>1</v>
      </c>
      <c r="J1118" s="72">
        <v>461468173</v>
      </c>
      <c r="K1118" s="72">
        <v>1426.6</v>
      </c>
      <c r="L1118" s="72">
        <v>9815008</v>
      </c>
      <c r="M1118" s="72">
        <v>361818</v>
      </c>
      <c r="N1118" s="72">
        <v>3.6864000000000001E-2</v>
      </c>
      <c r="O1118" s="72">
        <v>0.78405999999999998</v>
      </c>
    </row>
    <row r="1119" spans="1:15" x14ac:dyDescent="0.2">
      <c r="A1119" t="str">
        <f t="shared" si="17"/>
        <v>2021_3114</v>
      </c>
      <c r="C1119" s="71">
        <v>1117</v>
      </c>
      <c r="D1119" s="72">
        <v>3114</v>
      </c>
      <c r="E1119" s="72">
        <v>3114</v>
      </c>
      <c r="F1119" s="72" t="s">
        <v>144</v>
      </c>
      <c r="G1119" s="72">
        <v>2021</v>
      </c>
      <c r="H1119" s="72">
        <v>0</v>
      </c>
      <c r="I1119" s="72">
        <v>1</v>
      </c>
      <c r="J1119" s="72">
        <v>924605010</v>
      </c>
      <c r="K1119" s="72">
        <v>3460.1</v>
      </c>
      <c r="L1119" s="72">
        <v>23805488</v>
      </c>
      <c r="M1119" s="72">
        <v>1074536</v>
      </c>
      <c r="N1119" s="72">
        <v>4.5137999999999998E-2</v>
      </c>
      <c r="O1119" s="72">
        <v>1.1621600000000001</v>
      </c>
    </row>
    <row r="1120" spans="1:15" x14ac:dyDescent="0.2">
      <c r="A1120" t="str">
        <f t="shared" si="17"/>
        <v>2021_3119</v>
      </c>
      <c r="C1120" s="71">
        <v>1118</v>
      </c>
      <c r="D1120" s="72">
        <v>3119</v>
      </c>
      <c r="E1120" s="72">
        <v>3119</v>
      </c>
      <c r="F1120" s="72" t="s">
        <v>145</v>
      </c>
      <c r="G1120" s="72">
        <v>2021</v>
      </c>
      <c r="H1120" s="72">
        <v>0</v>
      </c>
      <c r="I1120" s="72">
        <v>1</v>
      </c>
      <c r="J1120" s="72">
        <v>266866051</v>
      </c>
      <c r="K1120" s="72">
        <v>848.2</v>
      </c>
      <c r="L1120" s="72">
        <v>5835616</v>
      </c>
      <c r="M1120" s="72">
        <v>215918</v>
      </c>
      <c r="N1120" s="72">
        <v>3.6999999999999998E-2</v>
      </c>
      <c r="O1120" s="72">
        <v>0.80908999999999998</v>
      </c>
    </row>
    <row r="1121" spans="1:15" x14ac:dyDescent="0.2">
      <c r="A1121" t="str">
        <f t="shared" si="17"/>
        <v>2021_3141</v>
      </c>
      <c r="C1121" s="71">
        <v>1119</v>
      </c>
      <c r="D1121" s="72">
        <v>3141</v>
      </c>
      <c r="E1121" s="72">
        <v>3141</v>
      </c>
      <c r="F1121" s="72" t="s">
        <v>146</v>
      </c>
      <c r="G1121" s="72">
        <v>2021</v>
      </c>
      <c r="H1121" s="72">
        <v>0</v>
      </c>
      <c r="I1121" s="72">
        <v>1</v>
      </c>
      <c r="J1121" s="72">
        <v>6704295885</v>
      </c>
      <c r="K1121" s="72">
        <v>14571.6</v>
      </c>
      <c r="L1121" s="72">
        <v>100354609</v>
      </c>
      <c r="M1121" s="72">
        <v>4920051</v>
      </c>
      <c r="N1121" s="72">
        <v>4.9027000000000001E-2</v>
      </c>
      <c r="O1121" s="72">
        <v>0.73387000000000002</v>
      </c>
    </row>
    <row r="1122" spans="1:15" x14ac:dyDescent="0.2">
      <c r="A1122" t="str">
        <f t="shared" si="17"/>
        <v>2021_3150</v>
      </c>
      <c r="C1122" s="71">
        <v>1120</v>
      </c>
      <c r="D1122" s="72">
        <v>3150</v>
      </c>
      <c r="E1122" s="72">
        <v>3150</v>
      </c>
      <c r="F1122" s="72" t="s">
        <v>147</v>
      </c>
      <c r="G1122" s="72">
        <v>2021</v>
      </c>
      <c r="H1122" s="72">
        <v>0</v>
      </c>
      <c r="I1122" s="72">
        <v>1</v>
      </c>
      <c r="J1122" s="72">
        <v>366945747</v>
      </c>
      <c r="K1122" s="72">
        <v>1040.0999999999999</v>
      </c>
      <c r="L1122" s="72">
        <v>7155888</v>
      </c>
      <c r="M1122" s="72">
        <v>357794</v>
      </c>
      <c r="N1122" s="72">
        <v>0.05</v>
      </c>
      <c r="O1122" s="72">
        <v>0.97506000000000004</v>
      </c>
    </row>
    <row r="1123" spans="1:15" x14ac:dyDescent="0.2">
      <c r="A1123" t="str">
        <f t="shared" si="17"/>
        <v>2021_3154</v>
      </c>
      <c r="C1123" s="71">
        <v>1121</v>
      </c>
      <c r="D1123" s="72">
        <v>3154</v>
      </c>
      <c r="E1123" s="72">
        <v>3154</v>
      </c>
      <c r="F1123" s="72" t="s">
        <v>148</v>
      </c>
      <c r="G1123" s="72">
        <v>2021</v>
      </c>
      <c r="H1123" s="72">
        <v>0</v>
      </c>
      <c r="I1123" s="72">
        <v>1</v>
      </c>
      <c r="J1123" s="72">
        <v>172914711</v>
      </c>
      <c r="K1123" s="72">
        <v>532.5</v>
      </c>
      <c r="L1123" s="72">
        <v>3663600</v>
      </c>
      <c r="M1123" s="72">
        <v>109257</v>
      </c>
      <c r="N1123" s="72">
        <v>2.9822000000000001E-2</v>
      </c>
      <c r="O1123" s="72">
        <v>0.63185000000000002</v>
      </c>
    </row>
    <row r="1124" spans="1:15" x14ac:dyDescent="0.2">
      <c r="A1124" t="str">
        <f t="shared" si="17"/>
        <v>2021_3186</v>
      </c>
      <c r="C1124" s="71">
        <v>1122</v>
      </c>
      <c r="D1124" s="72">
        <v>3186</v>
      </c>
      <c r="E1124" s="72">
        <v>3186</v>
      </c>
      <c r="F1124" s="72" t="s">
        <v>752</v>
      </c>
      <c r="G1124" s="72">
        <v>2021</v>
      </c>
      <c r="H1124" s="72">
        <v>0</v>
      </c>
      <c r="I1124" s="72">
        <v>1</v>
      </c>
      <c r="J1124" s="72">
        <v>154238382</v>
      </c>
      <c r="K1124" s="72">
        <v>436.2</v>
      </c>
      <c r="L1124" s="72">
        <v>3029409</v>
      </c>
      <c r="M1124" s="72">
        <v>99464</v>
      </c>
      <c r="N1124" s="72">
        <v>3.2833000000000001E-2</v>
      </c>
      <c r="O1124" s="72">
        <v>0.64487000000000005</v>
      </c>
    </row>
    <row r="1125" spans="1:15" x14ac:dyDescent="0.2">
      <c r="A1125" t="str">
        <f t="shared" si="17"/>
        <v>2021_3204</v>
      </c>
      <c r="C1125" s="71">
        <v>1123</v>
      </c>
      <c r="D1125" s="72">
        <v>3204</v>
      </c>
      <c r="E1125" s="72">
        <v>3204</v>
      </c>
      <c r="F1125" s="72" t="s">
        <v>150</v>
      </c>
      <c r="G1125" s="72">
        <v>2021</v>
      </c>
      <c r="H1125" s="72">
        <v>0</v>
      </c>
      <c r="I1125" s="72">
        <v>1</v>
      </c>
      <c r="J1125" s="72">
        <v>301632621</v>
      </c>
      <c r="K1125" s="72">
        <v>883.8</v>
      </c>
      <c r="L1125" s="72">
        <v>6080544</v>
      </c>
      <c r="M1125" s="72">
        <v>57303</v>
      </c>
      <c r="N1125" s="72">
        <v>9.4240000000000001E-3</v>
      </c>
      <c r="O1125" s="72">
        <v>0.18998000000000001</v>
      </c>
    </row>
    <row r="1126" spans="1:15" x14ac:dyDescent="0.2">
      <c r="A1126" t="str">
        <f t="shared" si="17"/>
        <v>2021_3231</v>
      </c>
      <c r="C1126" s="71">
        <v>1124</v>
      </c>
      <c r="D1126" s="72">
        <v>3231</v>
      </c>
      <c r="E1126" s="72">
        <v>3231</v>
      </c>
      <c r="F1126" s="72" t="s">
        <v>151</v>
      </c>
      <c r="G1126" s="72">
        <v>2021</v>
      </c>
      <c r="H1126" s="72">
        <v>0</v>
      </c>
      <c r="I1126" s="72">
        <v>1</v>
      </c>
      <c r="J1126" s="72">
        <v>2458106544</v>
      </c>
      <c r="K1126" s="72">
        <v>7105.7</v>
      </c>
      <c r="L1126" s="72">
        <v>48887216</v>
      </c>
      <c r="M1126" s="72">
        <v>1524033</v>
      </c>
      <c r="N1126" s="72">
        <v>3.1174E-2</v>
      </c>
      <c r="O1126" s="72">
        <v>0.62</v>
      </c>
    </row>
    <row r="1127" spans="1:15" x14ac:dyDescent="0.2">
      <c r="A1127" t="str">
        <f t="shared" si="17"/>
        <v>2021_3312</v>
      </c>
      <c r="C1127" s="71">
        <v>1125</v>
      </c>
      <c r="D1127" s="72">
        <v>3312</v>
      </c>
      <c r="E1127" s="72">
        <v>3312</v>
      </c>
      <c r="F1127" s="72" t="s">
        <v>152</v>
      </c>
      <c r="G1127" s="72">
        <v>2021</v>
      </c>
      <c r="H1127" s="72">
        <v>0</v>
      </c>
      <c r="I1127" s="72">
        <v>1</v>
      </c>
      <c r="J1127" s="72">
        <v>400636800</v>
      </c>
      <c r="K1127" s="72">
        <v>1918.7</v>
      </c>
      <c r="L1127" s="72">
        <v>13200656</v>
      </c>
      <c r="M1127" s="72">
        <v>660033</v>
      </c>
      <c r="N1127" s="72">
        <v>0.05</v>
      </c>
      <c r="O1127" s="72">
        <v>1.6474599999999999</v>
      </c>
    </row>
    <row r="1128" spans="1:15" x14ac:dyDescent="0.2">
      <c r="A1128" t="str">
        <f t="shared" si="17"/>
        <v>2021_3330</v>
      </c>
      <c r="C1128" s="71">
        <v>1126</v>
      </c>
      <c r="D1128" s="72">
        <v>3330</v>
      </c>
      <c r="E1128" s="72">
        <v>3330</v>
      </c>
      <c r="F1128" s="72" t="s">
        <v>153</v>
      </c>
      <c r="G1128" s="72">
        <v>2021</v>
      </c>
      <c r="H1128" s="72">
        <v>0</v>
      </c>
      <c r="I1128" s="72">
        <v>1</v>
      </c>
      <c r="J1128" s="72">
        <v>195229756</v>
      </c>
      <c r="K1128" s="72">
        <v>356.7</v>
      </c>
      <c r="L1128" s="72">
        <v>2466224</v>
      </c>
      <c r="M1128" s="72">
        <v>67862</v>
      </c>
      <c r="N1128" s="72">
        <v>2.7517E-2</v>
      </c>
      <c r="O1128" s="72">
        <v>0.34760000000000002</v>
      </c>
    </row>
    <row r="1129" spans="1:15" x14ac:dyDescent="0.2">
      <c r="A1129" t="str">
        <f t="shared" si="17"/>
        <v>2021_3348</v>
      </c>
      <c r="C1129" s="71">
        <v>1127</v>
      </c>
      <c r="D1129" s="72">
        <v>3348</v>
      </c>
      <c r="E1129" s="72">
        <v>3348</v>
      </c>
      <c r="F1129" s="72" t="s">
        <v>154</v>
      </c>
      <c r="G1129" s="72">
        <v>2021</v>
      </c>
      <c r="H1129" s="72">
        <v>0</v>
      </c>
      <c r="I1129" s="72">
        <v>1</v>
      </c>
      <c r="J1129" s="72">
        <v>210550989</v>
      </c>
      <c r="K1129" s="72">
        <v>458.7</v>
      </c>
      <c r="L1129" s="72">
        <v>3198515</v>
      </c>
      <c r="M1129" s="72">
        <v>99154</v>
      </c>
      <c r="N1129" s="72">
        <v>3.1E-2</v>
      </c>
      <c r="O1129" s="72">
        <v>0.47093000000000002</v>
      </c>
    </row>
    <row r="1130" spans="1:15" x14ac:dyDescent="0.2">
      <c r="A1130" t="str">
        <f t="shared" si="17"/>
        <v>2021_3375</v>
      </c>
      <c r="C1130" s="71">
        <v>1128</v>
      </c>
      <c r="D1130" s="72">
        <v>3375</v>
      </c>
      <c r="E1130" s="72">
        <v>3375</v>
      </c>
      <c r="F1130" s="72" t="s">
        <v>155</v>
      </c>
      <c r="G1130" s="72">
        <v>2021</v>
      </c>
      <c r="H1130" s="72">
        <v>0</v>
      </c>
      <c r="I1130" s="72">
        <v>1</v>
      </c>
      <c r="J1130" s="72">
        <v>465931792</v>
      </c>
      <c r="K1130" s="72">
        <v>1772.2</v>
      </c>
      <c r="L1130" s="72">
        <v>12192736</v>
      </c>
      <c r="M1130" s="72">
        <v>390168</v>
      </c>
      <c r="N1130" s="72">
        <v>3.2000000000000001E-2</v>
      </c>
      <c r="O1130" s="72">
        <v>0.83738999999999997</v>
      </c>
    </row>
    <row r="1131" spans="1:15" x14ac:dyDescent="0.2">
      <c r="A1131" t="str">
        <f t="shared" si="17"/>
        <v>2021_3420</v>
      </c>
      <c r="C1131" s="71">
        <v>1129</v>
      </c>
      <c r="D1131" s="72">
        <v>3420</v>
      </c>
      <c r="E1131" s="72">
        <v>3420</v>
      </c>
      <c r="F1131" s="72" t="s">
        <v>156</v>
      </c>
      <c r="G1131" s="72">
        <v>2021</v>
      </c>
      <c r="H1131" s="72">
        <v>0</v>
      </c>
      <c r="I1131" s="72">
        <v>1</v>
      </c>
      <c r="J1131" s="72">
        <v>295701485</v>
      </c>
      <c r="K1131" s="72">
        <v>573.5</v>
      </c>
      <c r="L1131" s="72">
        <v>3945680</v>
      </c>
      <c r="M1131" s="72">
        <v>106533</v>
      </c>
      <c r="N1131" s="72">
        <v>2.7E-2</v>
      </c>
      <c r="O1131" s="72">
        <v>0.36026999999999998</v>
      </c>
    </row>
    <row r="1132" spans="1:15" x14ac:dyDescent="0.2">
      <c r="A1132" t="str">
        <f t="shared" si="17"/>
        <v>2021_3465</v>
      </c>
      <c r="C1132" s="71">
        <v>1130</v>
      </c>
      <c r="D1132" s="72">
        <v>3465</v>
      </c>
      <c r="E1132" s="72">
        <v>3465</v>
      </c>
      <c r="F1132" s="72" t="s">
        <v>157</v>
      </c>
      <c r="G1132" s="72">
        <v>2021</v>
      </c>
      <c r="H1132" s="72">
        <v>0</v>
      </c>
      <c r="I1132" s="72">
        <v>1</v>
      </c>
      <c r="J1132" s="72">
        <v>90983696</v>
      </c>
      <c r="K1132" s="72">
        <v>302.60000000000002</v>
      </c>
      <c r="L1132" s="72">
        <v>2081888</v>
      </c>
      <c r="M1132" s="72">
        <v>0</v>
      </c>
      <c r="N1132" s="72">
        <v>0</v>
      </c>
      <c r="O1132" s="72">
        <v>0</v>
      </c>
    </row>
    <row r="1133" spans="1:15" x14ac:dyDescent="0.2">
      <c r="A1133" t="str">
        <f t="shared" si="17"/>
        <v>2021_3537</v>
      </c>
      <c r="C1133" s="71">
        <v>1131</v>
      </c>
      <c r="D1133" s="72">
        <v>3537</v>
      </c>
      <c r="E1133" s="72">
        <v>3537</v>
      </c>
      <c r="F1133" s="72" t="s">
        <v>158</v>
      </c>
      <c r="G1133" s="72">
        <v>2021</v>
      </c>
      <c r="H1133" s="72">
        <v>0</v>
      </c>
      <c r="I1133" s="72">
        <v>1</v>
      </c>
      <c r="J1133" s="72">
        <v>178675468</v>
      </c>
      <c r="K1133" s="72">
        <v>276</v>
      </c>
      <c r="L1133" s="72">
        <v>1898880</v>
      </c>
      <c r="M1133" s="72">
        <v>0</v>
      </c>
      <c r="N1133" s="72">
        <v>0</v>
      </c>
      <c r="O1133" s="72">
        <v>0</v>
      </c>
    </row>
    <row r="1134" spans="1:15" x14ac:dyDescent="0.2">
      <c r="A1134" t="str">
        <f t="shared" si="17"/>
        <v>2021_3555</v>
      </c>
      <c r="C1134" s="71">
        <v>1132</v>
      </c>
      <c r="D1134" s="72">
        <v>3555</v>
      </c>
      <c r="E1134" s="72">
        <v>3555</v>
      </c>
      <c r="F1134" s="72" t="s">
        <v>159</v>
      </c>
      <c r="G1134" s="72">
        <v>2021</v>
      </c>
      <c r="H1134" s="72">
        <v>0</v>
      </c>
      <c r="I1134" s="72">
        <v>1</v>
      </c>
      <c r="J1134" s="72">
        <v>242162483</v>
      </c>
      <c r="K1134" s="72">
        <v>610.1</v>
      </c>
      <c r="L1134" s="72">
        <v>4197488</v>
      </c>
      <c r="M1134" s="72">
        <v>62028</v>
      </c>
      <c r="N1134" s="72">
        <v>1.4777E-2</v>
      </c>
      <c r="O1134" s="72">
        <v>0.25613999999999998</v>
      </c>
    </row>
    <row r="1135" spans="1:15" x14ac:dyDescent="0.2">
      <c r="A1135" t="str">
        <f t="shared" si="17"/>
        <v>2021_3600</v>
      </c>
      <c r="C1135" s="71">
        <v>1133</v>
      </c>
      <c r="D1135" s="72">
        <v>3600</v>
      </c>
      <c r="E1135" s="72">
        <v>3600</v>
      </c>
      <c r="F1135" s="72" t="s">
        <v>161</v>
      </c>
      <c r="G1135" s="72">
        <v>2021</v>
      </c>
      <c r="H1135" s="72">
        <v>0</v>
      </c>
      <c r="I1135" s="72">
        <v>1</v>
      </c>
      <c r="J1135" s="72">
        <v>925681832</v>
      </c>
      <c r="K1135" s="72">
        <v>2208.1</v>
      </c>
      <c r="L1135" s="72">
        <v>15191728</v>
      </c>
      <c r="M1135" s="72">
        <v>261953</v>
      </c>
      <c r="N1135" s="72">
        <v>1.7243000000000001E-2</v>
      </c>
      <c r="O1135" s="72">
        <v>0.28298000000000001</v>
      </c>
    </row>
    <row r="1136" spans="1:15" x14ac:dyDescent="0.2">
      <c r="A1136" t="str">
        <f t="shared" si="17"/>
        <v>2021_3609</v>
      </c>
      <c r="C1136" s="71">
        <v>1134</v>
      </c>
      <c r="D1136" s="72">
        <v>3609</v>
      </c>
      <c r="E1136" s="72">
        <v>3609</v>
      </c>
      <c r="F1136" s="72" t="s">
        <v>162</v>
      </c>
      <c r="G1136" s="72">
        <v>2021</v>
      </c>
      <c r="H1136" s="72">
        <v>0</v>
      </c>
      <c r="I1136" s="72">
        <v>1</v>
      </c>
      <c r="J1136" s="72">
        <v>175116097</v>
      </c>
      <c r="K1136" s="72">
        <v>441.3</v>
      </c>
      <c r="L1136" s="72">
        <v>3036144</v>
      </c>
      <c r="M1136" s="72">
        <v>53345</v>
      </c>
      <c r="N1136" s="72">
        <v>1.7569999999999999E-2</v>
      </c>
      <c r="O1136" s="72">
        <v>0.30463000000000001</v>
      </c>
    </row>
    <row r="1137" spans="1:15" x14ac:dyDescent="0.2">
      <c r="A1137" t="str">
        <f t="shared" si="17"/>
        <v>2021_3645</v>
      </c>
      <c r="C1137" s="71">
        <v>1135</v>
      </c>
      <c r="D1137" s="72">
        <v>3645</v>
      </c>
      <c r="E1137" s="72">
        <v>3645</v>
      </c>
      <c r="F1137" s="72" t="s">
        <v>163</v>
      </c>
      <c r="G1137" s="72">
        <v>2021</v>
      </c>
      <c r="H1137" s="72">
        <v>0</v>
      </c>
      <c r="I1137" s="72">
        <v>1</v>
      </c>
      <c r="J1137" s="72">
        <v>1312485247</v>
      </c>
      <c r="K1137" s="72">
        <v>2624.7</v>
      </c>
      <c r="L1137" s="72">
        <v>18057936</v>
      </c>
      <c r="M1137" s="72">
        <v>464362</v>
      </c>
      <c r="N1137" s="72">
        <v>2.5714999999999998E-2</v>
      </c>
      <c r="O1137" s="72">
        <v>0.3538</v>
      </c>
    </row>
    <row r="1138" spans="1:15" x14ac:dyDescent="0.2">
      <c r="A1138" t="str">
        <f t="shared" si="17"/>
        <v>2021_3715</v>
      </c>
      <c r="C1138" s="71">
        <v>1136</v>
      </c>
      <c r="D1138" s="72">
        <v>3715</v>
      </c>
      <c r="E1138" s="72">
        <v>3715</v>
      </c>
      <c r="F1138" s="72" t="s">
        <v>165</v>
      </c>
      <c r="G1138" s="72">
        <v>2021</v>
      </c>
      <c r="H1138" s="72">
        <v>0</v>
      </c>
      <c r="I1138" s="72">
        <v>1</v>
      </c>
      <c r="J1138" s="72">
        <v>2292618786</v>
      </c>
      <c r="K1138" s="72">
        <v>7675.5</v>
      </c>
      <c r="L1138" s="72">
        <v>52807440</v>
      </c>
      <c r="M1138" s="72">
        <v>1320186</v>
      </c>
      <c r="N1138" s="72">
        <v>2.5000000000000001E-2</v>
      </c>
      <c r="O1138" s="72">
        <v>0.57584000000000002</v>
      </c>
    </row>
    <row r="1139" spans="1:15" x14ac:dyDescent="0.2">
      <c r="A1139" t="str">
        <f t="shared" si="17"/>
        <v>2021_3744</v>
      </c>
      <c r="C1139" s="71">
        <v>1137</v>
      </c>
      <c r="D1139" s="72">
        <v>3744</v>
      </c>
      <c r="E1139" s="72">
        <v>3744</v>
      </c>
      <c r="F1139" s="72" t="s">
        <v>166</v>
      </c>
      <c r="G1139" s="72">
        <v>2021</v>
      </c>
      <c r="H1139" s="72">
        <v>0</v>
      </c>
      <c r="I1139" s="72">
        <v>1</v>
      </c>
      <c r="J1139" s="72">
        <v>184351350</v>
      </c>
      <c r="K1139" s="72">
        <v>638.4</v>
      </c>
      <c r="L1139" s="72">
        <v>4392192</v>
      </c>
      <c r="M1139" s="72">
        <v>73098</v>
      </c>
      <c r="N1139" s="72">
        <v>1.6643000000000002E-2</v>
      </c>
      <c r="O1139" s="72">
        <v>0.39650999999999997</v>
      </c>
    </row>
    <row r="1140" spans="1:15" x14ac:dyDescent="0.2">
      <c r="A1140" t="str">
        <f t="shared" si="17"/>
        <v>2021_3798</v>
      </c>
      <c r="C1140" s="71">
        <v>1138</v>
      </c>
      <c r="D1140" s="72">
        <v>3798</v>
      </c>
      <c r="E1140" s="72">
        <v>3798</v>
      </c>
      <c r="F1140" s="72" t="s">
        <v>167</v>
      </c>
      <c r="G1140" s="72">
        <v>2021</v>
      </c>
      <c r="H1140" s="72">
        <v>0</v>
      </c>
      <c r="I1140" s="72">
        <v>1</v>
      </c>
      <c r="J1140" s="72">
        <v>201976462</v>
      </c>
      <c r="K1140" s="72">
        <v>572.1</v>
      </c>
      <c r="L1140" s="72">
        <v>3936048</v>
      </c>
      <c r="M1140" s="72">
        <v>63836</v>
      </c>
      <c r="N1140" s="72">
        <v>1.6218E-2</v>
      </c>
      <c r="O1140" s="72">
        <v>0.31606000000000001</v>
      </c>
    </row>
    <row r="1141" spans="1:15" x14ac:dyDescent="0.2">
      <c r="A1141" t="str">
        <f t="shared" si="17"/>
        <v>2021_3816</v>
      </c>
      <c r="C1141" s="71">
        <v>1139</v>
      </c>
      <c r="D1141" s="72">
        <v>3816</v>
      </c>
      <c r="E1141" s="72">
        <v>3816</v>
      </c>
      <c r="F1141" s="72" t="s">
        <v>168</v>
      </c>
      <c r="G1141" s="72">
        <v>2021</v>
      </c>
      <c r="H1141" s="72">
        <v>0</v>
      </c>
      <c r="I1141" s="72">
        <v>1</v>
      </c>
      <c r="J1141" s="72">
        <v>177791053</v>
      </c>
      <c r="K1141" s="72">
        <v>368.8</v>
      </c>
      <c r="L1141" s="72">
        <v>2537344</v>
      </c>
      <c r="M1141" s="72">
        <v>83732</v>
      </c>
      <c r="N1141" s="72">
        <v>3.3000000000000002E-2</v>
      </c>
      <c r="O1141" s="72">
        <v>0.47095999999999999</v>
      </c>
    </row>
    <row r="1142" spans="1:15" x14ac:dyDescent="0.2">
      <c r="A1142" t="str">
        <f t="shared" si="17"/>
        <v>2021_3841</v>
      </c>
      <c r="C1142" s="71">
        <v>1140</v>
      </c>
      <c r="D1142" s="72">
        <v>3841</v>
      </c>
      <c r="E1142" s="72">
        <v>3841</v>
      </c>
      <c r="F1142" s="72" t="s">
        <v>169</v>
      </c>
      <c r="G1142" s="72">
        <v>2021</v>
      </c>
      <c r="H1142" s="72">
        <v>0</v>
      </c>
      <c r="I1142" s="72">
        <v>1</v>
      </c>
      <c r="J1142" s="72">
        <v>293685874</v>
      </c>
      <c r="K1142" s="72">
        <v>712</v>
      </c>
      <c r="L1142" s="72">
        <v>4898560</v>
      </c>
      <c r="M1142" s="72">
        <v>191044</v>
      </c>
      <c r="N1142" s="72">
        <v>3.9E-2</v>
      </c>
      <c r="O1142" s="72">
        <v>0.65049999999999997</v>
      </c>
    </row>
    <row r="1143" spans="1:15" x14ac:dyDescent="0.2">
      <c r="A1143" t="str">
        <f t="shared" si="17"/>
        <v>2021_3906</v>
      </c>
      <c r="C1143" s="71">
        <v>1141</v>
      </c>
      <c r="D1143" s="72">
        <v>3906</v>
      </c>
      <c r="E1143" s="72">
        <v>3906</v>
      </c>
      <c r="F1143" s="72" t="s">
        <v>171</v>
      </c>
      <c r="G1143" s="72">
        <v>2021</v>
      </c>
      <c r="H1143" s="72">
        <v>0</v>
      </c>
      <c r="I1143" s="72">
        <v>1</v>
      </c>
      <c r="J1143" s="72">
        <v>231852778</v>
      </c>
      <c r="K1143" s="72">
        <v>452.5</v>
      </c>
      <c r="L1143" s="72">
        <v>3113200</v>
      </c>
      <c r="M1143" s="72">
        <v>93396</v>
      </c>
      <c r="N1143" s="72">
        <v>0.03</v>
      </c>
      <c r="O1143" s="72">
        <v>0.40282000000000001</v>
      </c>
    </row>
    <row r="1144" spans="1:15" x14ac:dyDescent="0.2">
      <c r="A1144" t="str">
        <f t="shared" si="17"/>
        <v>2021_4419</v>
      </c>
      <c r="C1144" s="71">
        <v>1142</v>
      </c>
      <c r="D1144" s="72">
        <v>4419</v>
      </c>
      <c r="E1144" s="72">
        <v>4419</v>
      </c>
      <c r="F1144" s="72" t="s">
        <v>754</v>
      </c>
      <c r="G1144" s="72">
        <v>2021</v>
      </c>
      <c r="H1144" s="72">
        <v>0</v>
      </c>
      <c r="I1144" s="72">
        <v>1</v>
      </c>
      <c r="J1144" s="72">
        <v>278548354</v>
      </c>
      <c r="K1144" s="72">
        <v>767.7</v>
      </c>
      <c r="L1144" s="72">
        <v>5302504</v>
      </c>
      <c r="M1144" s="72">
        <v>254520</v>
      </c>
      <c r="N1144" s="72">
        <v>4.8000000000000001E-2</v>
      </c>
      <c r="O1144" s="72">
        <v>0.91374</v>
      </c>
    </row>
    <row r="1145" spans="1:15" x14ac:dyDescent="0.2">
      <c r="A1145" t="str">
        <f t="shared" si="17"/>
        <v>2021_3942</v>
      </c>
      <c r="C1145" s="71">
        <v>1143</v>
      </c>
      <c r="D1145" s="72">
        <v>3942</v>
      </c>
      <c r="E1145" s="72">
        <v>3942</v>
      </c>
      <c r="F1145" s="72" t="s">
        <v>172</v>
      </c>
      <c r="G1145" s="72">
        <v>2021</v>
      </c>
      <c r="H1145" s="72">
        <v>0</v>
      </c>
      <c r="I1145" s="72">
        <v>1</v>
      </c>
      <c r="J1145" s="72">
        <v>155267084</v>
      </c>
      <c r="K1145" s="72">
        <v>683</v>
      </c>
      <c r="L1145" s="72">
        <v>4699040</v>
      </c>
      <c r="M1145" s="72">
        <v>82329</v>
      </c>
      <c r="N1145" s="72">
        <v>1.7520000000000001E-2</v>
      </c>
      <c r="O1145" s="72">
        <v>0.53024000000000004</v>
      </c>
    </row>
    <row r="1146" spans="1:15" x14ac:dyDescent="0.2">
      <c r="A1146" t="str">
        <f t="shared" si="17"/>
        <v>2021_4023</v>
      </c>
      <c r="C1146" s="71">
        <v>1144</v>
      </c>
      <c r="D1146" s="72">
        <v>4023</v>
      </c>
      <c r="E1146" s="72">
        <v>4023</v>
      </c>
      <c r="F1146" s="72" t="s">
        <v>795</v>
      </c>
      <c r="G1146" s="72">
        <v>2021</v>
      </c>
      <c r="H1146" s="72">
        <v>0</v>
      </c>
      <c r="I1146" s="72">
        <v>1</v>
      </c>
      <c r="J1146" s="72">
        <v>398542535</v>
      </c>
      <c r="K1146" s="72">
        <v>642</v>
      </c>
      <c r="L1146" s="72">
        <v>4449060</v>
      </c>
      <c r="M1146" s="72">
        <v>222453</v>
      </c>
      <c r="N1146" s="72">
        <v>0.05</v>
      </c>
      <c r="O1146" s="72">
        <v>0.55817000000000005</v>
      </c>
    </row>
    <row r="1147" spans="1:15" x14ac:dyDescent="0.2">
      <c r="A1147" t="str">
        <f t="shared" si="17"/>
        <v>2021_4033</v>
      </c>
      <c r="C1147" s="71">
        <v>1145</v>
      </c>
      <c r="D1147" s="72">
        <v>4033</v>
      </c>
      <c r="E1147" s="72">
        <v>4033</v>
      </c>
      <c r="F1147" s="72" t="s">
        <v>696</v>
      </c>
      <c r="G1147" s="72">
        <v>2021</v>
      </c>
      <c r="H1147" s="72">
        <v>0</v>
      </c>
      <c r="I1147" s="72">
        <v>1</v>
      </c>
      <c r="J1147" s="72">
        <v>394472379</v>
      </c>
      <c r="K1147" s="72">
        <v>600.79999999999995</v>
      </c>
      <c r="L1147" s="72">
        <v>4191782</v>
      </c>
      <c r="M1147" s="72">
        <v>209589</v>
      </c>
      <c r="N1147" s="72">
        <v>0.05</v>
      </c>
      <c r="O1147" s="72">
        <v>0.53130999999999995</v>
      </c>
    </row>
    <row r="1148" spans="1:15" x14ac:dyDescent="0.2">
      <c r="A1148" t="str">
        <f t="shared" si="17"/>
        <v>2021_4041</v>
      </c>
      <c r="C1148" s="71">
        <v>1146</v>
      </c>
      <c r="D1148" s="72">
        <v>4041</v>
      </c>
      <c r="E1148" s="72">
        <v>4041</v>
      </c>
      <c r="F1148" s="72" t="s">
        <v>175</v>
      </c>
      <c r="G1148" s="72">
        <v>2021</v>
      </c>
      <c r="H1148" s="72">
        <v>0</v>
      </c>
      <c r="I1148" s="72">
        <v>1</v>
      </c>
      <c r="J1148" s="72">
        <v>433257082</v>
      </c>
      <c r="K1148" s="72">
        <v>1260.8</v>
      </c>
      <c r="L1148" s="72">
        <v>8674304</v>
      </c>
      <c r="M1148" s="72">
        <v>216858</v>
      </c>
      <c r="N1148" s="72">
        <v>2.5000000000000001E-2</v>
      </c>
      <c r="O1148" s="72">
        <v>0.50053000000000003</v>
      </c>
    </row>
    <row r="1149" spans="1:15" x14ac:dyDescent="0.2">
      <c r="A1149" t="str">
        <f t="shared" si="17"/>
        <v>2021_4043</v>
      </c>
      <c r="C1149" s="71">
        <v>1147</v>
      </c>
      <c r="D1149" s="72">
        <v>4043</v>
      </c>
      <c r="E1149" s="72">
        <v>4043</v>
      </c>
      <c r="F1149" s="72" t="s">
        <v>176</v>
      </c>
      <c r="G1149" s="72">
        <v>2021</v>
      </c>
      <c r="H1149" s="72">
        <v>0</v>
      </c>
      <c r="I1149" s="72">
        <v>1</v>
      </c>
      <c r="J1149" s="72">
        <v>375371970</v>
      </c>
      <c r="K1149" s="72">
        <v>682.6</v>
      </c>
      <c r="L1149" s="72">
        <v>4711305</v>
      </c>
      <c r="M1149" s="72">
        <v>179030</v>
      </c>
      <c r="N1149" s="72">
        <v>3.7999999999999999E-2</v>
      </c>
      <c r="O1149" s="72">
        <v>0.47693999999999998</v>
      </c>
    </row>
    <row r="1150" spans="1:15" x14ac:dyDescent="0.2">
      <c r="A1150" t="str">
        <f t="shared" si="17"/>
        <v>2021_4068</v>
      </c>
      <c r="C1150" s="71">
        <v>1148</v>
      </c>
      <c r="D1150" s="72">
        <v>4068</v>
      </c>
      <c r="E1150" s="72">
        <v>4068</v>
      </c>
      <c r="F1150" s="72" t="s">
        <v>801</v>
      </c>
      <c r="G1150" s="72">
        <v>2021</v>
      </c>
      <c r="H1150" s="72">
        <v>0</v>
      </c>
      <c r="I1150" s="72">
        <v>1</v>
      </c>
      <c r="J1150" s="72">
        <v>352642542</v>
      </c>
      <c r="K1150" s="72">
        <v>444.1</v>
      </c>
      <c r="L1150" s="72">
        <v>3066511</v>
      </c>
      <c r="M1150" s="72">
        <v>109798</v>
      </c>
      <c r="N1150" s="72">
        <v>3.5805999999999998E-2</v>
      </c>
      <c r="O1150" s="72">
        <v>0.31136000000000003</v>
      </c>
    </row>
    <row r="1151" spans="1:15" x14ac:dyDescent="0.2">
      <c r="A1151" t="str">
        <f t="shared" si="17"/>
        <v>2021_4086</v>
      </c>
      <c r="C1151" s="71">
        <v>1149</v>
      </c>
      <c r="D1151" s="72">
        <v>4086</v>
      </c>
      <c r="E1151" s="72">
        <v>4086</v>
      </c>
      <c r="F1151" s="72" t="s">
        <v>755</v>
      </c>
      <c r="G1151" s="72">
        <v>2021</v>
      </c>
      <c r="H1151" s="72">
        <v>0</v>
      </c>
      <c r="I1151" s="72">
        <v>1</v>
      </c>
      <c r="J1151" s="72">
        <v>485532968</v>
      </c>
      <c r="K1151" s="72">
        <v>1911</v>
      </c>
      <c r="L1151" s="72">
        <v>13323492</v>
      </c>
      <c r="M1151" s="72">
        <v>333087</v>
      </c>
      <c r="N1151" s="72">
        <v>2.5000000000000001E-2</v>
      </c>
      <c r="O1151" s="72">
        <v>0.68601999999999996</v>
      </c>
    </row>
    <row r="1152" spans="1:15" x14ac:dyDescent="0.2">
      <c r="A1152" t="str">
        <f t="shared" si="17"/>
        <v>2021_4104</v>
      </c>
      <c r="C1152" s="71">
        <v>1150</v>
      </c>
      <c r="D1152" s="72">
        <v>4104</v>
      </c>
      <c r="E1152" s="72">
        <v>4104</v>
      </c>
      <c r="F1152" s="72" t="s">
        <v>178</v>
      </c>
      <c r="G1152" s="72">
        <v>2021</v>
      </c>
      <c r="H1152" s="72">
        <v>0</v>
      </c>
      <c r="I1152" s="72">
        <v>1</v>
      </c>
      <c r="J1152" s="72">
        <v>1145255869</v>
      </c>
      <c r="K1152" s="72">
        <v>5420.2</v>
      </c>
      <c r="L1152" s="72">
        <v>37459002</v>
      </c>
      <c r="M1152" s="72">
        <v>1574352</v>
      </c>
      <c r="N1152" s="72">
        <v>4.2028999999999997E-2</v>
      </c>
      <c r="O1152" s="72">
        <v>1.3746700000000001</v>
      </c>
    </row>
    <row r="1153" spans="1:15" x14ac:dyDescent="0.2">
      <c r="A1153" t="str">
        <f t="shared" si="17"/>
        <v>2021_4122</v>
      </c>
      <c r="C1153" s="71">
        <v>1151</v>
      </c>
      <c r="D1153" s="72">
        <v>4122</v>
      </c>
      <c r="E1153" s="72">
        <v>4122</v>
      </c>
      <c r="F1153" s="72" t="s">
        <v>179</v>
      </c>
      <c r="G1153" s="72">
        <v>2021</v>
      </c>
      <c r="H1153" s="72">
        <v>0</v>
      </c>
      <c r="I1153" s="72">
        <v>1</v>
      </c>
      <c r="J1153" s="72">
        <v>190330947</v>
      </c>
      <c r="K1153" s="72">
        <v>516.20000000000005</v>
      </c>
      <c r="L1153" s="72">
        <v>3551456</v>
      </c>
      <c r="M1153" s="72">
        <v>125685</v>
      </c>
      <c r="N1153" s="72">
        <v>3.5389999999999998E-2</v>
      </c>
      <c r="O1153" s="72">
        <v>0.66034999999999999</v>
      </c>
    </row>
    <row r="1154" spans="1:15" x14ac:dyDescent="0.2">
      <c r="A1154" t="str">
        <f t="shared" si="17"/>
        <v>2021_4131</v>
      </c>
      <c r="C1154" s="71">
        <v>1152</v>
      </c>
      <c r="D1154" s="72">
        <v>4131</v>
      </c>
      <c r="E1154" s="72">
        <v>4131</v>
      </c>
      <c r="F1154" s="72" t="s">
        <v>180</v>
      </c>
      <c r="G1154" s="72">
        <v>2021</v>
      </c>
      <c r="H1154" s="72">
        <v>0</v>
      </c>
      <c r="I1154" s="72">
        <v>1</v>
      </c>
      <c r="J1154" s="72">
        <v>1333355796</v>
      </c>
      <c r="K1154" s="72">
        <v>3624.6</v>
      </c>
      <c r="L1154" s="72">
        <v>25161973</v>
      </c>
      <c r="M1154" s="72">
        <v>1258099</v>
      </c>
      <c r="N1154" s="72">
        <v>0.05</v>
      </c>
      <c r="O1154" s="72">
        <v>0.94355999999999995</v>
      </c>
    </row>
    <row r="1155" spans="1:15" x14ac:dyDescent="0.2">
      <c r="A1155" t="str">
        <f t="shared" si="17"/>
        <v>2021_4203</v>
      </c>
      <c r="C1155" s="71">
        <v>1153</v>
      </c>
      <c r="D1155" s="72">
        <v>4203</v>
      </c>
      <c r="E1155" s="72">
        <v>4203</v>
      </c>
      <c r="F1155" s="72" t="s">
        <v>182</v>
      </c>
      <c r="G1155" s="72">
        <v>2021</v>
      </c>
      <c r="H1155" s="72">
        <v>0</v>
      </c>
      <c r="I1155" s="72">
        <v>1</v>
      </c>
      <c r="J1155" s="72">
        <v>357702793</v>
      </c>
      <c r="K1155" s="72">
        <v>811.6</v>
      </c>
      <c r="L1155" s="72">
        <v>5583808</v>
      </c>
      <c r="M1155" s="72">
        <v>173098</v>
      </c>
      <c r="N1155" s="72">
        <v>3.1E-2</v>
      </c>
      <c r="O1155" s="72">
        <v>0.48392000000000002</v>
      </c>
    </row>
    <row r="1156" spans="1:15" x14ac:dyDescent="0.2">
      <c r="A1156" t="str">
        <f t="shared" ref="A1156:A1219" si="18">CONCATENATE(G1156,"_",D1156)</f>
        <v>2021_4212</v>
      </c>
      <c r="C1156" s="71">
        <v>1154</v>
      </c>
      <c r="D1156" s="72">
        <v>4212</v>
      </c>
      <c r="E1156" s="72">
        <v>4212</v>
      </c>
      <c r="F1156" s="72" t="s">
        <v>183</v>
      </c>
      <c r="G1156" s="72">
        <v>2021</v>
      </c>
      <c r="H1156" s="72">
        <v>0</v>
      </c>
      <c r="I1156" s="72">
        <v>1</v>
      </c>
      <c r="J1156" s="72">
        <v>86819237</v>
      </c>
      <c r="K1156" s="72">
        <v>333</v>
      </c>
      <c r="L1156" s="72">
        <v>2291040</v>
      </c>
      <c r="M1156" s="72">
        <v>114552</v>
      </c>
      <c r="N1156" s="72">
        <v>0.05</v>
      </c>
      <c r="O1156" s="72">
        <v>1.3194300000000001</v>
      </c>
    </row>
    <row r="1157" spans="1:15" x14ac:dyDescent="0.2">
      <c r="A1157" t="str">
        <f t="shared" si="18"/>
        <v>2021_4271</v>
      </c>
      <c r="C1157" s="71">
        <v>1155</v>
      </c>
      <c r="D1157" s="72">
        <v>4271</v>
      </c>
      <c r="E1157" s="72">
        <v>4271</v>
      </c>
      <c r="F1157" s="72" t="s">
        <v>185</v>
      </c>
      <c r="G1157" s="72">
        <v>2021</v>
      </c>
      <c r="H1157" s="72">
        <v>0</v>
      </c>
      <c r="I1157" s="72">
        <v>1</v>
      </c>
      <c r="J1157" s="72">
        <v>507462751</v>
      </c>
      <c r="K1157" s="72">
        <v>1276.3</v>
      </c>
      <c r="L1157" s="72">
        <v>8798812</v>
      </c>
      <c r="M1157" s="72">
        <v>246367</v>
      </c>
      <c r="N1157" s="72">
        <v>2.8000000000000001E-2</v>
      </c>
      <c r="O1157" s="72">
        <v>0.48548999999999998</v>
      </c>
    </row>
    <row r="1158" spans="1:15" x14ac:dyDescent="0.2">
      <c r="A1158" t="str">
        <f t="shared" si="18"/>
        <v>2021_4269</v>
      </c>
      <c r="C1158" s="71">
        <v>1156</v>
      </c>
      <c r="D1158" s="72">
        <v>4269</v>
      </c>
      <c r="E1158" s="72">
        <v>4269</v>
      </c>
      <c r="F1158" s="72" t="s">
        <v>184</v>
      </c>
      <c r="G1158" s="72">
        <v>2021</v>
      </c>
      <c r="H1158" s="72">
        <v>0</v>
      </c>
      <c r="I1158" s="72">
        <v>1</v>
      </c>
      <c r="J1158" s="72">
        <v>279671480</v>
      </c>
      <c r="K1158" s="72">
        <v>520.20000000000005</v>
      </c>
      <c r="L1158" s="72">
        <v>3620072</v>
      </c>
      <c r="M1158" s="72">
        <v>144803</v>
      </c>
      <c r="N1158" s="72">
        <v>0.04</v>
      </c>
      <c r="O1158" s="72">
        <v>0.51776</v>
      </c>
    </row>
    <row r="1159" spans="1:15" x14ac:dyDescent="0.2">
      <c r="A1159" t="str">
        <f t="shared" si="18"/>
        <v>2021_4356</v>
      </c>
      <c r="C1159" s="71">
        <v>1157</v>
      </c>
      <c r="D1159" s="72">
        <v>4356</v>
      </c>
      <c r="E1159" s="72">
        <v>4356</v>
      </c>
      <c r="F1159" s="72" t="s">
        <v>186</v>
      </c>
      <c r="G1159" s="72">
        <v>2021</v>
      </c>
      <c r="H1159" s="72">
        <v>0</v>
      </c>
      <c r="I1159" s="72">
        <v>1</v>
      </c>
      <c r="J1159" s="72">
        <v>311027748</v>
      </c>
      <c r="K1159" s="72">
        <v>803.5</v>
      </c>
      <c r="L1159" s="72">
        <v>5528080</v>
      </c>
      <c r="M1159" s="72">
        <v>154786</v>
      </c>
      <c r="N1159" s="72">
        <v>2.8000000000000001E-2</v>
      </c>
      <c r="O1159" s="72">
        <v>0.49765999999999999</v>
      </c>
    </row>
    <row r="1160" spans="1:15" x14ac:dyDescent="0.2">
      <c r="A1160" t="str">
        <f t="shared" si="18"/>
        <v>2021_4149</v>
      </c>
      <c r="C1160" s="71">
        <v>1158</v>
      </c>
      <c r="D1160" s="72">
        <v>4149</v>
      </c>
      <c r="E1160" s="72">
        <v>4149</v>
      </c>
      <c r="F1160" s="72" t="s">
        <v>756</v>
      </c>
      <c r="G1160" s="72">
        <v>2021</v>
      </c>
      <c r="H1160" s="72">
        <v>0</v>
      </c>
      <c r="I1160" s="72">
        <v>1</v>
      </c>
      <c r="J1160" s="72">
        <v>677856857</v>
      </c>
      <c r="K1160" s="72">
        <v>1486.5</v>
      </c>
      <c r="L1160" s="72">
        <v>10271715</v>
      </c>
      <c r="M1160" s="72">
        <v>371363</v>
      </c>
      <c r="N1160" s="72">
        <v>3.6153999999999999E-2</v>
      </c>
      <c r="O1160" s="72">
        <v>0.54784999999999995</v>
      </c>
    </row>
    <row r="1161" spans="1:15" x14ac:dyDescent="0.2">
      <c r="A1161" t="str">
        <f t="shared" si="18"/>
        <v>2021_4437</v>
      </c>
      <c r="C1161" s="71">
        <v>1159</v>
      </c>
      <c r="D1161" s="72">
        <v>4437</v>
      </c>
      <c r="E1161" s="72">
        <v>4437</v>
      </c>
      <c r="F1161" s="72" t="s">
        <v>188</v>
      </c>
      <c r="G1161" s="72">
        <v>2021</v>
      </c>
      <c r="H1161" s="72">
        <v>0</v>
      </c>
      <c r="I1161" s="72">
        <v>1</v>
      </c>
      <c r="J1161" s="72">
        <v>325009657</v>
      </c>
      <c r="K1161" s="72">
        <v>485.5</v>
      </c>
      <c r="L1161" s="72">
        <v>3340240</v>
      </c>
      <c r="M1161" s="72">
        <v>163672</v>
      </c>
      <c r="N1161" s="72">
        <v>4.9000000000000002E-2</v>
      </c>
      <c r="O1161" s="72">
        <v>0.50358999999999998</v>
      </c>
    </row>
    <row r="1162" spans="1:15" x14ac:dyDescent="0.2">
      <c r="A1162" t="str">
        <f t="shared" si="18"/>
        <v>2021_4446</v>
      </c>
      <c r="C1162" s="71">
        <v>1160</v>
      </c>
      <c r="D1162" s="72">
        <v>4446</v>
      </c>
      <c r="E1162" s="72">
        <v>4446</v>
      </c>
      <c r="F1162" s="72" t="s">
        <v>189</v>
      </c>
      <c r="G1162" s="72">
        <v>2021</v>
      </c>
      <c r="H1162" s="72">
        <v>0</v>
      </c>
      <c r="I1162" s="72">
        <v>1</v>
      </c>
      <c r="J1162" s="72">
        <v>386100650</v>
      </c>
      <c r="K1162" s="72">
        <v>953.8</v>
      </c>
      <c r="L1162" s="72">
        <v>6562144</v>
      </c>
      <c r="M1162" s="72">
        <v>274167</v>
      </c>
      <c r="N1162" s="72">
        <v>4.1779999999999998E-2</v>
      </c>
      <c r="O1162" s="72">
        <v>0.71009</v>
      </c>
    </row>
    <row r="1163" spans="1:15" x14ac:dyDescent="0.2">
      <c r="A1163" t="str">
        <f t="shared" si="18"/>
        <v>2021_4491</v>
      </c>
      <c r="C1163" s="71">
        <v>1161</v>
      </c>
      <c r="D1163" s="72">
        <v>4491</v>
      </c>
      <c r="E1163" s="72">
        <v>4491</v>
      </c>
      <c r="F1163" s="72" t="s">
        <v>190</v>
      </c>
      <c r="G1163" s="72">
        <v>2021</v>
      </c>
      <c r="H1163" s="72">
        <v>0</v>
      </c>
      <c r="I1163" s="72">
        <v>1</v>
      </c>
      <c r="J1163" s="72">
        <v>126074549</v>
      </c>
      <c r="K1163" s="72">
        <v>341.4</v>
      </c>
      <c r="L1163" s="72">
        <v>2348832</v>
      </c>
      <c r="M1163" s="72">
        <v>115093</v>
      </c>
      <c r="N1163" s="72">
        <v>4.9000000000000002E-2</v>
      </c>
      <c r="O1163" s="72">
        <v>0.91290000000000004</v>
      </c>
    </row>
    <row r="1164" spans="1:15" x14ac:dyDescent="0.2">
      <c r="A1164" t="str">
        <f t="shared" si="18"/>
        <v>2021_4505</v>
      </c>
      <c r="C1164" s="71">
        <v>1162</v>
      </c>
      <c r="D1164" s="72">
        <v>4505</v>
      </c>
      <c r="E1164" s="72">
        <v>4505</v>
      </c>
      <c r="F1164" s="72" t="s">
        <v>191</v>
      </c>
      <c r="G1164" s="72">
        <v>2021</v>
      </c>
      <c r="H1164" s="72">
        <v>0</v>
      </c>
      <c r="I1164" s="72">
        <v>1</v>
      </c>
      <c r="J1164" s="72">
        <v>107605737</v>
      </c>
      <c r="K1164" s="72">
        <v>229.7</v>
      </c>
      <c r="L1164" s="72">
        <v>1595037</v>
      </c>
      <c r="M1164" s="72">
        <v>0</v>
      </c>
      <c r="N1164" s="72">
        <v>0</v>
      </c>
      <c r="O1164" s="72">
        <v>0</v>
      </c>
    </row>
    <row r="1165" spans="1:15" x14ac:dyDescent="0.2">
      <c r="A1165" t="str">
        <f t="shared" si="18"/>
        <v>2021_4509</v>
      </c>
      <c r="C1165" s="71">
        <v>1163</v>
      </c>
      <c r="D1165" s="72">
        <v>4509</v>
      </c>
      <c r="E1165" s="72">
        <v>4509</v>
      </c>
      <c r="F1165" s="72" t="s">
        <v>192</v>
      </c>
      <c r="G1165" s="72">
        <v>2021</v>
      </c>
      <c r="H1165" s="72">
        <v>0</v>
      </c>
      <c r="I1165" s="72">
        <v>1</v>
      </c>
      <c r="J1165" s="72">
        <v>73639504</v>
      </c>
      <c r="K1165" s="72">
        <v>209</v>
      </c>
      <c r="L1165" s="72">
        <v>1437920</v>
      </c>
      <c r="M1165" s="72">
        <v>35948</v>
      </c>
      <c r="N1165" s="72">
        <v>2.5000000000000001E-2</v>
      </c>
      <c r="O1165" s="72">
        <v>0.48815999999999998</v>
      </c>
    </row>
    <row r="1166" spans="1:15" x14ac:dyDescent="0.2">
      <c r="A1166" t="str">
        <f t="shared" si="18"/>
        <v>2021_4518</v>
      </c>
      <c r="C1166" s="71">
        <v>1164</v>
      </c>
      <c r="D1166" s="72">
        <v>4518</v>
      </c>
      <c r="E1166" s="72">
        <v>4518</v>
      </c>
      <c r="F1166" s="72" t="s">
        <v>193</v>
      </c>
      <c r="G1166" s="72">
        <v>2021</v>
      </c>
      <c r="H1166" s="72">
        <v>0</v>
      </c>
      <c r="I1166" s="72">
        <v>1</v>
      </c>
      <c r="J1166" s="72">
        <v>88636899</v>
      </c>
      <c r="K1166" s="72">
        <v>208.5</v>
      </c>
      <c r="L1166" s="72">
        <v>1434480</v>
      </c>
      <c r="M1166" s="72">
        <v>58302</v>
      </c>
      <c r="N1166" s="72">
        <v>4.0642999999999999E-2</v>
      </c>
      <c r="O1166" s="72">
        <v>0.65776000000000001</v>
      </c>
    </row>
    <row r="1167" spans="1:15" x14ac:dyDescent="0.2">
      <c r="A1167" t="str">
        <f t="shared" si="18"/>
        <v>2021_4527</v>
      </c>
      <c r="C1167" s="71">
        <v>1165</v>
      </c>
      <c r="D1167" s="72">
        <v>4527</v>
      </c>
      <c r="E1167" s="72">
        <v>4527</v>
      </c>
      <c r="F1167" s="72" t="s">
        <v>194</v>
      </c>
      <c r="G1167" s="72">
        <v>2021</v>
      </c>
      <c r="H1167" s="72">
        <v>0</v>
      </c>
      <c r="I1167" s="72">
        <v>1</v>
      </c>
      <c r="J1167" s="72">
        <v>332781660</v>
      </c>
      <c r="K1167" s="72">
        <v>607</v>
      </c>
      <c r="L1167" s="72">
        <v>4176160</v>
      </c>
      <c r="M1167" s="72">
        <v>187664</v>
      </c>
      <c r="N1167" s="72">
        <v>4.4936999999999998E-2</v>
      </c>
      <c r="O1167" s="72">
        <v>0.56393000000000004</v>
      </c>
    </row>
    <row r="1168" spans="1:15" x14ac:dyDescent="0.2">
      <c r="A1168" t="str">
        <f t="shared" si="18"/>
        <v>2021_4536</v>
      </c>
      <c r="C1168" s="71">
        <v>1166</v>
      </c>
      <c r="D1168" s="72">
        <v>4536</v>
      </c>
      <c r="E1168" s="72">
        <v>4536</v>
      </c>
      <c r="F1168" s="72" t="s">
        <v>195</v>
      </c>
      <c r="G1168" s="72">
        <v>2021</v>
      </c>
      <c r="H1168" s="72">
        <v>0</v>
      </c>
      <c r="I1168" s="72">
        <v>1</v>
      </c>
      <c r="J1168" s="72">
        <v>606417968</v>
      </c>
      <c r="K1168" s="72">
        <v>1902.8</v>
      </c>
      <c r="L1168" s="72">
        <v>13091264</v>
      </c>
      <c r="M1168" s="72">
        <v>327282</v>
      </c>
      <c r="N1168" s="72">
        <v>2.5000000000000001E-2</v>
      </c>
      <c r="O1168" s="72">
        <v>0.53969999999999996</v>
      </c>
    </row>
    <row r="1169" spans="1:15" x14ac:dyDescent="0.2">
      <c r="A1169" t="str">
        <f t="shared" si="18"/>
        <v>2021_4554</v>
      </c>
      <c r="C1169" s="71">
        <v>1167</v>
      </c>
      <c r="D1169" s="72">
        <v>4554</v>
      </c>
      <c r="E1169" s="72">
        <v>4554</v>
      </c>
      <c r="F1169" s="72" t="s">
        <v>196</v>
      </c>
      <c r="G1169" s="72">
        <v>2021</v>
      </c>
      <c r="H1169" s="72">
        <v>0</v>
      </c>
      <c r="I1169" s="72">
        <v>1</v>
      </c>
      <c r="J1169" s="72">
        <v>322198948</v>
      </c>
      <c r="K1169" s="72">
        <v>1108.3</v>
      </c>
      <c r="L1169" s="72">
        <v>7625104</v>
      </c>
      <c r="M1169" s="72">
        <v>289754</v>
      </c>
      <c r="N1169" s="72">
        <v>3.7999999999999999E-2</v>
      </c>
      <c r="O1169" s="72">
        <v>0.89929999999999999</v>
      </c>
    </row>
    <row r="1170" spans="1:15" x14ac:dyDescent="0.2">
      <c r="A1170" t="str">
        <f t="shared" si="18"/>
        <v>2021_4572</v>
      </c>
      <c r="C1170" s="71">
        <v>1168</v>
      </c>
      <c r="D1170" s="72">
        <v>4572</v>
      </c>
      <c r="E1170" s="72">
        <v>4572</v>
      </c>
      <c r="F1170" s="72" t="s">
        <v>197</v>
      </c>
      <c r="G1170" s="72">
        <v>2021</v>
      </c>
      <c r="H1170" s="72">
        <v>0</v>
      </c>
      <c r="I1170" s="72">
        <v>1</v>
      </c>
      <c r="J1170" s="72">
        <v>82731846</v>
      </c>
      <c r="K1170" s="72">
        <v>230.5</v>
      </c>
      <c r="L1170" s="72">
        <v>1585840</v>
      </c>
      <c r="M1170" s="72">
        <v>10425</v>
      </c>
      <c r="N1170" s="72">
        <v>6.574E-3</v>
      </c>
      <c r="O1170" s="72">
        <v>0.12601000000000001</v>
      </c>
    </row>
    <row r="1171" spans="1:15" x14ac:dyDescent="0.2">
      <c r="A1171" t="str">
        <f t="shared" si="18"/>
        <v>2021_4581</v>
      </c>
      <c r="C1171" s="71">
        <v>1169</v>
      </c>
      <c r="D1171" s="72">
        <v>4581</v>
      </c>
      <c r="E1171" s="72">
        <v>4581</v>
      </c>
      <c r="F1171" s="72" t="s">
        <v>198</v>
      </c>
      <c r="G1171" s="72">
        <v>2021</v>
      </c>
      <c r="H1171" s="72">
        <v>0</v>
      </c>
      <c r="I1171" s="72">
        <v>1</v>
      </c>
      <c r="J1171" s="72">
        <v>1346390393</v>
      </c>
      <c r="K1171" s="72">
        <v>4811.8</v>
      </c>
      <c r="L1171" s="72">
        <v>33105184</v>
      </c>
      <c r="M1171" s="72">
        <v>809869</v>
      </c>
      <c r="N1171" s="72">
        <v>2.4464E-2</v>
      </c>
      <c r="O1171" s="72">
        <v>0.60150999999999999</v>
      </c>
    </row>
    <row r="1172" spans="1:15" x14ac:dyDescent="0.2">
      <c r="A1172" t="str">
        <f t="shared" si="18"/>
        <v>2021_4599</v>
      </c>
      <c r="C1172" s="71">
        <v>1170</v>
      </c>
      <c r="D1172" s="72">
        <v>4599</v>
      </c>
      <c r="E1172" s="72">
        <v>4599</v>
      </c>
      <c r="F1172" s="72" t="s">
        <v>199</v>
      </c>
      <c r="G1172" s="72">
        <v>2021</v>
      </c>
      <c r="H1172" s="72">
        <v>0</v>
      </c>
      <c r="I1172" s="72">
        <v>1</v>
      </c>
      <c r="J1172" s="72">
        <v>265039273</v>
      </c>
      <c r="K1172" s="72">
        <v>585.20000000000005</v>
      </c>
      <c r="L1172" s="72">
        <v>4085866</v>
      </c>
      <c r="M1172" s="72">
        <v>74231</v>
      </c>
      <c r="N1172" s="72">
        <v>1.8168E-2</v>
      </c>
      <c r="O1172" s="72">
        <v>0.28008</v>
      </c>
    </row>
    <row r="1173" spans="1:15" x14ac:dyDescent="0.2">
      <c r="A1173" t="str">
        <f t="shared" si="18"/>
        <v>2021_4617</v>
      </c>
      <c r="C1173" s="71">
        <v>1171</v>
      </c>
      <c r="D1173" s="72">
        <v>4617</v>
      </c>
      <c r="E1173" s="72">
        <v>4617</v>
      </c>
      <c r="F1173" s="72" t="s">
        <v>200</v>
      </c>
      <c r="G1173" s="72">
        <v>2021</v>
      </c>
      <c r="H1173" s="72">
        <v>0</v>
      </c>
      <c r="I1173" s="72">
        <v>1</v>
      </c>
      <c r="J1173" s="72">
        <v>488110469</v>
      </c>
      <c r="K1173" s="72">
        <v>1488.7</v>
      </c>
      <c r="L1173" s="72">
        <v>10242256</v>
      </c>
      <c r="M1173" s="72">
        <v>512113</v>
      </c>
      <c r="N1173" s="72">
        <v>0.05</v>
      </c>
      <c r="O1173" s="72">
        <v>1.0491699999999999</v>
      </c>
    </row>
    <row r="1174" spans="1:15" x14ac:dyDescent="0.2">
      <c r="A1174" t="str">
        <f t="shared" si="18"/>
        <v>2021_4662</v>
      </c>
      <c r="C1174" s="71">
        <v>1172</v>
      </c>
      <c r="D1174" s="72">
        <v>4662</v>
      </c>
      <c r="E1174" s="72">
        <v>4662</v>
      </c>
      <c r="F1174" s="72" t="s">
        <v>202</v>
      </c>
      <c r="G1174" s="72">
        <v>2021</v>
      </c>
      <c r="H1174" s="72">
        <v>0</v>
      </c>
      <c r="I1174" s="72">
        <v>1</v>
      </c>
      <c r="J1174" s="72">
        <v>513184914</v>
      </c>
      <c r="K1174" s="72">
        <v>915</v>
      </c>
      <c r="L1174" s="72">
        <v>6295200</v>
      </c>
      <c r="M1174" s="72">
        <v>314752</v>
      </c>
      <c r="N1174" s="72">
        <v>4.9999000000000002E-2</v>
      </c>
      <c r="O1174" s="72">
        <v>0.61333000000000004</v>
      </c>
    </row>
    <row r="1175" spans="1:15" x14ac:dyDescent="0.2">
      <c r="A1175" t="str">
        <f t="shared" si="18"/>
        <v>2021_4689</v>
      </c>
      <c r="C1175" s="71">
        <v>1173</v>
      </c>
      <c r="D1175" s="72">
        <v>4689</v>
      </c>
      <c r="E1175" s="72">
        <v>4689</v>
      </c>
      <c r="F1175" s="72" t="s">
        <v>203</v>
      </c>
      <c r="G1175" s="72">
        <v>2021</v>
      </c>
      <c r="H1175" s="72">
        <v>0</v>
      </c>
      <c r="I1175" s="72">
        <v>1</v>
      </c>
      <c r="J1175" s="72">
        <v>133203550</v>
      </c>
      <c r="K1175" s="72">
        <v>494.1</v>
      </c>
      <c r="L1175" s="72">
        <v>3399408</v>
      </c>
      <c r="M1175" s="72">
        <v>111738</v>
      </c>
      <c r="N1175" s="72">
        <v>3.2870000000000003E-2</v>
      </c>
      <c r="O1175" s="72">
        <v>0.83884999999999998</v>
      </c>
    </row>
    <row r="1176" spans="1:15" x14ac:dyDescent="0.2">
      <c r="A1176" t="str">
        <f t="shared" si="18"/>
        <v>2021_4644</v>
      </c>
      <c r="C1176" s="71">
        <v>1174</v>
      </c>
      <c r="D1176" s="72">
        <v>4644</v>
      </c>
      <c r="E1176" s="72">
        <v>4644</v>
      </c>
      <c r="F1176" s="72" t="s">
        <v>201</v>
      </c>
      <c r="G1176" s="72">
        <v>2021</v>
      </c>
      <c r="H1176" s="72">
        <v>0</v>
      </c>
      <c r="I1176" s="72">
        <v>1</v>
      </c>
      <c r="J1176" s="72">
        <v>298554552</v>
      </c>
      <c r="K1176" s="72">
        <v>451.1</v>
      </c>
      <c r="L1176" s="72">
        <v>3139205</v>
      </c>
      <c r="M1176" s="72">
        <v>78480</v>
      </c>
      <c r="N1176" s="72">
        <v>2.5000000000000001E-2</v>
      </c>
      <c r="O1176" s="72">
        <v>0.26286999999999999</v>
      </c>
    </row>
    <row r="1177" spans="1:15" x14ac:dyDescent="0.2">
      <c r="A1177" t="str">
        <f t="shared" si="18"/>
        <v>2021_4725</v>
      </c>
      <c r="C1177" s="71">
        <v>1175</v>
      </c>
      <c r="D1177" s="72">
        <v>4725</v>
      </c>
      <c r="E1177" s="72">
        <v>4725</v>
      </c>
      <c r="F1177" s="72" t="s">
        <v>204</v>
      </c>
      <c r="G1177" s="72">
        <v>2021</v>
      </c>
      <c r="H1177" s="72">
        <v>0</v>
      </c>
      <c r="I1177" s="72">
        <v>1</v>
      </c>
      <c r="J1177" s="72">
        <v>832502955</v>
      </c>
      <c r="K1177" s="72">
        <v>2996.5</v>
      </c>
      <c r="L1177" s="72">
        <v>20615920</v>
      </c>
      <c r="M1177" s="72">
        <v>900668</v>
      </c>
      <c r="N1177" s="72">
        <v>4.3687999999999998E-2</v>
      </c>
      <c r="O1177" s="72">
        <v>1.08188</v>
      </c>
    </row>
    <row r="1178" spans="1:15" x14ac:dyDescent="0.2">
      <c r="A1178" t="str">
        <f t="shared" si="18"/>
        <v>2021_2673</v>
      </c>
      <c r="C1178" s="71">
        <v>1176</v>
      </c>
      <c r="D1178" s="72">
        <v>2673</v>
      </c>
      <c r="E1178" s="72">
        <v>2673</v>
      </c>
      <c r="F1178" s="72" t="s">
        <v>125</v>
      </c>
      <c r="G1178" s="72">
        <v>2021</v>
      </c>
      <c r="H1178" s="72">
        <v>0</v>
      </c>
      <c r="I1178" s="72">
        <v>1</v>
      </c>
      <c r="J1178" s="72">
        <v>277393544</v>
      </c>
      <c r="K1178" s="72">
        <v>641.6</v>
      </c>
      <c r="L1178" s="72">
        <v>4431531</v>
      </c>
      <c r="M1178" s="72">
        <v>68485</v>
      </c>
      <c r="N1178" s="72">
        <v>1.5454000000000001E-2</v>
      </c>
      <c r="O1178" s="72">
        <v>0.24689</v>
      </c>
    </row>
    <row r="1179" spans="1:15" x14ac:dyDescent="0.2">
      <c r="A1179" t="str">
        <f t="shared" si="18"/>
        <v>2021_153</v>
      </c>
      <c r="C1179" s="71">
        <v>1177</v>
      </c>
      <c r="D1179" s="72">
        <v>153</v>
      </c>
      <c r="E1179" s="72">
        <v>153</v>
      </c>
      <c r="F1179" s="72" t="s">
        <v>17</v>
      </c>
      <c r="G1179" s="72">
        <v>2021</v>
      </c>
      <c r="H1179" s="72">
        <v>0</v>
      </c>
      <c r="I1179" s="72">
        <v>1</v>
      </c>
      <c r="J1179" s="72">
        <v>275505361</v>
      </c>
      <c r="K1179" s="72">
        <v>560.6</v>
      </c>
      <c r="L1179" s="72">
        <v>3900094</v>
      </c>
      <c r="M1179" s="72">
        <v>137890</v>
      </c>
      <c r="N1179" s="72">
        <v>3.5355999999999999E-2</v>
      </c>
      <c r="O1179" s="72">
        <v>0.50049999999999994</v>
      </c>
    </row>
    <row r="1180" spans="1:15" x14ac:dyDescent="0.2">
      <c r="A1180" t="str">
        <f t="shared" si="18"/>
        <v>2021_3691</v>
      </c>
      <c r="C1180" s="71">
        <v>1178</v>
      </c>
      <c r="D1180" s="72">
        <v>3691</v>
      </c>
      <c r="E1180" s="72">
        <v>3691</v>
      </c>
      <c r="F1180" s="72" t="s">
        <v>164</v>
      </c>
      <c r="G1180" s="72">
        <v>2021</v>
      </c>
      <c r="H1180" s="72">
        <v>0</v>
      </c>
      <c r="I1180" s="72">
        <v>1</v>
      </c>
      <c r="J1180" s="72">
        <v>376135627</v>
      </c>
      <c r="K1180" s="72">
        <v>747.8</v>
      </c>
      <c r="L1180" s="72">
        <v>5168046</v>
      </c>
      <c r="M1180" s="72">
        <v>187874</v>
      </c>
      <c r="N1180" s="72">
        <v>3.6353000000000003E-2</v>
      </c>
      <c r="O1180" s="72">
        <v>0.49947999999999998</v>
      </c>
    </row>
    <row r="1181" spans="1:15" x14ac:dyDescent="0.2">
      <c r="A1181" t="str">
        <f t="shared" si="18"/>
        <v>2021_4774</v>
      </c>
      <c r="C1181" s="71">
        <v>1179</v>
      </c>
      <c r="D1181" s="72">
        <v>4774</v>
      </c>
      <c r="E1181" s="72">
        <v>4774</v>
      </c>
      <c r="F1181" s="72" t="s">
        <v>757</v>
      </c>
      <c r="G1181" s="72">
        <v>2021</v>
      </c>
      <c r="H1181" s="72">
        <v>0</v>
      </c>
      <c r="I1181" s="72">
        <v>1</v>
      </c>
      <c r="J1181" s="72">
        <v>492483496</v>
      </c>
      <c r="K1181" s="72">
        <v>1123.5</v>
      </c>
      <c r="L1181" s="72">
        <v>7818437</v>
      </c>
      <c r="M1181" s="72">
        <v>375285</v>
      </c>
      <c r="N1181" s="72">
        <v>4.8000000000000001E-2</v>
      </c>
      <c r="O1181" s="72">
        <v>0.76202999999999999</v>
      </c>
    </row>
    <row r="1182" spans="1:15" x14ac:dyDescent="0.2">
      <c r="A1182" t="str">
        <f t="shared" si="18"/>
        <v>2021_873</v>
      </c>
      <c r="C1182" s="71">
        <v>1180</v>
      </c>
      <c r="D1182" s="72">
        <v>873</v>
      </c>
      <c r="E1182" s="72">
        <v>873</v>
      </c>
      <c r="F1182" s="72" t="s">
        <v>43</v>
      </c>
      <c r="G1182" s="72">
        <v>2021</v>
      </c>
      <c r="H1182" s="72">
        <v>0</v>
      </c>
      <c r="I1182" s="72">
        <v>1</v>
      </c>
      <c r="J1182" s="72">
        <v>344676132</v>
      </c>
      <c r="K1182" s="72">
        <v>445.2</v>
      </c>
      <c r="L1182" s="72">
        <v>3107051</v>
      </c>
      <c r="M1182" s="72">
        <v>124282</v>
      </c>
      <c r="N1182" s="72">
        <v>0.04</v>
      </c>
      <c r="O1182" s="72">
        <v>0.36058000000000001</v>
      </c>
    </row>
    <row r="1183" spans="1:15" x14ac:dyDescent="0.2">
      <c r="A1183" t="str">
        <f t="shared" si="18"/>
        <v>2021_4778</v>
      </c>
      <c r="C1183" s="71">
        <v>1181</v>
      </c>
      <c r="D1183" s="72">
        <v>4778</v>
      </c>
      <c r="E1183" s="72">
        <v>4778</v>
      </c>
      <c r="F1183" s="72" t="s">
        <v>211</v>
      </c>
      <c r="G1183" s="72">
        <v>2021</v>
      </c>
      <c r="H1183" s="72">
        <v>0</v>
      </c>
      <c r="I1183" s="72">
        <v>1</v>
      </c>
      <c r="J1183" s="72">
        <v>272433650</v>
      </c>
      <c r="K1183" s="72">
        <v>272.10000000000002</v>
      </c>
      <c r="L1183" s="72">
        <v>1879395</v>
      </c>
      <c r="M1183" s="72">
        <v>93970</v>
      </c>
      <c r="N1183" s="72">
        <v>0.05</v>
      </c>
      <c r="O1183" s="72">
        <v>0.34493000000000001</v>
      </c>
    </row>
    <row r="1184" spans="1:15" x14ac:dyDescent="0.2">
      <c r="A1184" t="str">
        <f t="shared" si="18"/>
        <v>2021_4777</v>
      </c>
      <c r="C1184" s="71">
        <v>1182</v>
      </c>
      <c r="D1184" s="72">
        <v>4777</v>
      </c>
      <c r="E1184" s="72">
        <v>4777</v>
      </c>
      <c r="F1184" s="72" t="s">
        <v>210</v>
      </c>
      <c r="G1184" s="72">
        <v>2021</v>
      </c>
      <c r="H1184" s="72">
        <v>0</v>
      </c>
      <c r="I1184" s="72">
        <v>1</v>
      </c>
      <c r="J1184" s="72">
        <v>243949388</v>
      </c>
      <c r="K1184" s="72">
        <v>600.4</v>
      </c>
      <c r="L1184" s="72">
        <v>4154168</v>
      </c>
      <c r="M1184" s="72">
        <v>100752</v>
      </c>
      <c r="N1184" s="72">
        <v>2.4253E-2</v>
      </c>
      <c r="O1184" s="72">
        <v>0.41299999999999998</v>
      </c>
    </row>
    <row r="1185" spans="1:15" x14ac:dyDescent="0.2">
      <c r="A1185" t="str">
        <f t="shared" si="18"/>
        <v>2021_4776</v>
      </c>
      <c r="C1185" s="71">
        <v>1183</v>
      </c>
      <c r="D1185" s="72">
        <v>4776</v>
      </c>
      <c r="E1185" s="72">
        <v>4776</v>
      </c>
      <c r="F1185" s="72" t="s">
        <v>209</v>
      </c>
      <c r="G1185" s="72">
        <v>2021</v>
      </c>
      <c r="H1185" s="72">
        <v>0</v>
      </c>
      <c r="I1185" s="72">
        <v>1</v>
      </c>
      <c r="J1185" s="72">
        <v>267017956</v>
      </c>
      <c r="K1185" s="72">
        <v>488.7</v>
      </c>
      <c r="L1185" s="72">
        <v>3438982</v>
      </c>
      <c r="M1185" s="72">
        <v>130681</v>
      </c>
      <c r="N1185" s="72">
        <v>3.7999999999999999E-2</v>
      </c>
      <c r="O1185" s="72">
        <v>0.48941000000000001</v>
      </c>
    </row>
    <row r="1186" spans="1:15" x14ac:dyDescent="0.2">
      <c r="A1186" t="str">
        <f t="shared" si="18"/>
        <v>2021_4779</v>
      </c>
      <c r="C1186" s="71">
        <v>1184</v>
      </c>
      <c r="D1186" s="72">
        <v>4779</v>
      </c>
      <c r="E1186" s="72">
        <v>4779</v>
      </c>
      <c r="F1186" s="72" t="s">
        <v>212</v>
      </c>
      <c r="G1186" s="72">
        <v>2021</v>
      </c>
      <c r="H1186" s="72">
        <v>0</v>
      </c>
      <c r="I1186" s="72">
        <v>1</v>
      </c>
      <c r="J1186" s="72">
        <v>491314533</v>
      </c>
      <c r="K1186" s="72">
        <v>1828</v>
      </c>
      <c r="L1186" s="72">
        <v>12576640</v>
      </c>
      <c r="M1186" s="72">
        <v>505178</v>
      </c>
      <c r="N1186" s="72">
        <v>4.0168000000000002E-2</v>
      </c>
      <c r="O1186" s="72">
        <v>1.0282199999999999</v>
      </c>
    </row>
    <row r="1187" spans="1:15" x14ac:dyDescent="0.2">
      <c r="A1187" t="str">
        <f t="shared" si="18"/>
        <v>2021_4784</v>
      </c>
      <c r="C1187" s="71">
        <v>1185</v>
      </c>
      <c r="D1187" s="72">
        <v>4784</v>
      </c>
      <c r="E1187" s="72">
        <v>4784</v>
      </c>
      <c r="F1187" s="72" t="s">
        <v>213</v>
      </c>
      <c r="G1187" s="72">
        <v>2021</v>
      </c>
      <c r="H1187" s="72">
        <v>0</v>
      </c>
      <c r="I1187" s="72">
        <v>1</v>
      </c>
      <c r="J1187" s="72">
        <v>1213337292</v>
      </c>
      <c r="K1187" s="72">
        <v>3029.6</v>
      </c>
      <c r="L1187" s="72">
        <v>20843648</v>
      </c>
      <c r="M1187" s="72">
        <v>1042182</v>
      </c>
      <c r="N1187" s="72">
        <v>0.05</v>
      </c>
      <c r="O1187" s="72">
        <v>0.85894000000000004</v>
      </c>
    </row>
    <row r="1188" spans="1:15" x14ac:dyDescent="0.2">
      <c r="A1188" t="str">
        <f t="shared" si="18"/>
        <v>2021_4785</v>
      </c>
      <c r="C1188" s="71">
        <v>1186</v>
      </c>
      <c r="D1188" s="72">
        <v>4785</v>
      </c>
      <c r="E1188" s="72">
        <v>4785</v>
      </c>
      <c r="F1188" s="72" t="s">
        <v>758</v>
      </c>
      <c r="G1188" s="72">
        <v>2021</v>
      </c>
      <c r="H1188" s="72">
        <v>0</v>
      </c>
      <c r="I1188" s="72">
        <v>1</v>
      </c>
      <c r="J1188" s="72">
        <v>235852613</v>
      </c>
      <c r="K1188" s="72">
        <v>446</v>
      </c>
      <c r="L1188" s="72">
        <v>3068480</v>
      </c>
      <c r="M1188" s="72">
        <v>153424</v>
      </c>
      <c r="N1188" s="72">
        <v>0.05</v>
      </c>
      <c r="O1188" s="72">
        <v>0.65051000000000003</v>
      </c>
    </row>
    <row r="1189" spans="1:15" x14ac:dyDescent="0.2">
      <c r="A1189" t="str">
        <f t="shared" si="18"/>
        <v>2021_333</v>
      </c>
      <c r="C1189" s="71">
        <v>1187</v>
      </c>
      <c r="D1189" s="72">
        <v>333</v>
      </c>
      <c r="E1189" s="72">
        <v>333</v>
      </c>
      <c r="F1189" s="72" t="s">
        <v>679</v>
      </c>
      <c r="G1189" s="72">
        <v>2021</v>
      </c>
      <c r="H1189" s="72">
        <v>0</v>
      </c>
      <c r="I1189" s="72">
        <v>1</v>
      </c>
      <c r="J1189" s="72">
        <v>365081251</v>
      </c>
      <c r="K1189" s="72">
        <v>403.3</v>
      </c>
      <c r="L1189" s="72">
        <v>2798902</v>
      </c>
      <c r="M1189" s="72">
        <v>139945</v>
      </c>
      <c r="N1189" s="72">
        <v>0.05</v>
      </c>
      <c r="O1189" s="72">
        <v>0.38333</v>
      </c>
    </row>
    <row r="1190" spans="1:15" x14ac:dyDescent="0.2">
      <c r="A1190" t="str">
        <f t="shared" si="18"/>
        <v>2021_4773</v>
      </c>
      <c r="C1190" s="71">
        <v>1188</v>
      </c>
      <c r="D1190" s="72">
        <v>4773</v>
      </c>
      <c r="E1190" s="72">
        <v>4773</v>
      </c>
      <c r="F1190" s="72" t="s">
        <v>206</v>
      </c>
      <c r="G1190" s="72">
        <v>2021</v>
      </c>
      <c r="H1190" s="72">
        <v>0</v>
      </c>
      <c r="I1190" s="72">
        <v>1</v>
      </c>
      <c r="J1190" s="72">
        <v>231159473</v>
      </c>
      <c r="K1190" s="72">
        <v>532.79999999999995</v>
      </c>
      <c r="L1190" s="72">
        <v>3724272</v>
      </c>
      <c r="M1190" s="72">
        <v>139635</v>
      </c>
      <c r="N1190" s="72">
        <v>3.7492999999999999E-2</v>
      </c>
      <c r="O1190" s="72">
        <v>0.60406000000000004</v>
      </c>
    </row>
    <row r="1191" spans="1:15" x14ac:dyDescent="0.2">
      <c r="A1191" t="str">
        <f t="shared" si="18"/>
        <v>2021_4788</v>
      </c>
      <c r="C1191" s="71">
        <v>1189</v>
      </c>
      <c r="D1191" s="72">
        <v>4788</v>
      </c>
      <c r="E1191" s="72">
        <v>4788</v>
      </c>
      <c r="F1191" s="72" t="s">
        <v>216</v>
      </c>
      <c r="G1191" s="72">
        <v>2021</v>
      </c>
      <c r="H1191" s="72">
        <v>0</v>
      </c>
      <c r="I1191" s="72">
        <v>1</v>
      </c>
      <c r="J1191" s="72">
        <v>251175339</v>
      </c>
      <c r="K1191" s="72">
        <v>508.8</v>
      </c>
      <c r="L1191" s="72">
        <v>3559565</v>
      </c>
      <c r="M1191" s="72">
        <v>131704</v>
      </c>
      <c r="N1191" s="72">
        <v>3.6999999999999998E-2</v>
      </c>
      <c r="O1191" s="72">
        <v>0.52434999999999998</v>
      </c>
    </row>
    <row r="1192" spans="1:15" x14ac:dyDescent="0.2">
      <c r="A1192" t="str">
        <f t="shared" si="18"/>
        <v>2021_4797</v>
      </c>
      <c r="C1192" s="71">
        <v>1190</v>
      </c>
      <c r="D1192" s="72">
        <v>4797</v>
      </c>
      <c r="E1192" s="72">
        <v>4797</v>
      </c>
      <c r="F1192" s="72" t="s">
        <v>217</v>
      </c>
      <c r="G1192" s="72">
        <v>2021</v>
      </c>
      <c r="H1192" s="72">
        <v>0</v>
      </c>
      <c r="I1192" s="72">
        <v>1</v>
      </c>
      <c r="J1192" s="72">
        <v>648814644</v>
      </c>
      <c r="K1192" s="72">
        <v>3136.4</v>
      </c>
      <c r="L1192" s="72">
        <v>21578432</v>
      </c>
      <c r="M1192" s="72">
        <v>755245</v>
      </c>
      <c r="N1192" s="72">
        <v>3.5000000000000003E-2</v>
      </c>
      <c r="O1192" s="72">
        <v>1.16404</v>
      </c>
    </row>
    <row r="1193" spans="1:15" x14ac:dyDescent="0.2">
      <c r="A1193" t="str">
        <f t="shared" si="18"/>
        <v>2021_4860</v>
      </c>
      <c r="C1193" s="71">
        <v>1191</v>
      </c>
      <c r="D1193" s="72">
        <v>4860</v>
      </c>
      <c r="E1193" s="72">
        <v>4860</v>
      </c>
      <c r="F1193" s="72" t="s">
        <v>802</v>
      </c>
      <c r="G1193" s="72">
        <v>2021</v>
      </c>
      <c r="H1193" s="72">
        <v>0</v>
      </c>
      <c r="I1193" s="72">
        <v>1</v>
      </c>
      <c r="J1193" s="72">
        <v>459834685</v>
      </c>
      <c r="K1193" s="72">
        <v>994.8</v>
      </c>
      <c r="L1193" s="72">
        <v>6844224</v>
      </c>
      <c r="M1193" s="72">
        <v>253236</v>
      </c>
      <c r="N1193" s="72">
        <v>3.6999999999999998E-2</v>
      </c>
      <c r="O1193" s="72">
        <v>0.55071000000000003</v>
      </c>
    </row>
    <row r="1194" spans="1:15" x14ac:dyDescent="0.2">
      <c r="A1194" t="str">
        <f t="shared" si="18"/>
        <v>2021_4869</v>
      </c>
      <c r="C1194" s="71">
        <v>1192</v>
      </c>
      <c r="D1194" s="72">
        <v>4869</v>
      </c>
      <c r="E1194" s="72">
        <v>4869</v>
      </c>
      <c r="F1194" s="72" t="s">
        <v>219</v>
      </c>
      <c r="G1194" s="72">
        <v>2021</v>
      </c>
      <c r="H1194" s="72">
        <v>0</v>
      </c>
      <c r="I1194" s="72">
        <v>1</v>
      </c>
      <c r="J1194" s="72">
        <v>354782544</v>
      </c>
      <c r="K1194" s="72">
        <v>1303.9000000000001</v>
      </c>
      <c r="L1194" s="72">
        <v>9011253</v>
      </c>
      <c r="M1194" s="72">
        <v>236615</v>
      </c>
      <c r="N1194" s="72">
        <v>2.6258E-2</v>
      </c>
      <c r="O1194" s="72">
        <v>0.66693000000000002</v>
      </c>
    </row>
    <row r="1195" spans="1:15" x14ac:dyDescent="0.2">
      <c r="A1195" t="str">
        <f t="shared" si="18"/>
        <v>2021_4878</v>
      </c>
      <c r="C1195" s="71">
        <v>1193</v>
      </c>
      <c r="D1195" s="72">
        <v>4878</v>
      </c>
      <c r="E1195" s="72">
        <v>4878</v>
      </c>
      <c r="F1195" s="72" t="s">
        <v>220</v>
      </c>
      <c r="G1195" s="72">
        <v>2021</v>
      </c>
      <c r="H1195" s="72">
        <v>0</v>
      </c>
      <c r="I1195" s="72">
        <v>1</v>
      </c>
      <c r="J1195" s="72">
        <v>301406529</v>
      </c>
      <c r="K1195" s="72">
        <v>626.29999999999995</v>
      </c>
      <c r="L1195" s="72">
        <v>4308944</v>
      </c>
      <c r="M1195" s="72">
        <v>215447</v>
      </c>
      <c r="N1195" s="72">
        <v>0.05</v>
      </c>
      <c r="O1195" s="72">
        <v>0.71480999999999995</v>
      </c>
    </row>
    <row r="1196" spans="1:15" x14ac:dyDescent="0.2">
      <c r="A1196" t="str">
        <f t="shared" si="18"/>
        <v>2021_4890</v>
      </c>
      <c r="C1196" s="71">
        <v>1194</v>
      </c>
      <c r="D1196" s="72">
        <v>4890</v>
      </c>
      <c r="E1196" s="72">
        <v>4890</v>
      </c>
      <c r="F1196" s="72" t="s">
        <v>221</v>
      </c>
      <c r="G1196" s="72">
        <v>2021</v>
      </c>
      <c r="H1196" s="72">
        <v>0</v>
      </c>
      <c r="I1196" s="72">
        <v>1</v>
      </c>
      <c r="J1196" s="72">
        <v>1442762702</v>
      </c>
      <c r="K1196" s="72">
        <v>1015.4</v>
      </c>
      <c r="L1196" s="72">
        <v>6990014</v>
      </c>
      <c r="M1196" s="72">
        <v>342511</v>
      </c>
      <c r="N1196" s="72">
        <v>4.9000000000000002E-2</v>
      </c>
      <c r="O1196" s="72">
        <v>0.2374</v>
      </c>
    </row>
    <row r="1197" spans="1:15" x14ac:dyDescent="0.2">
      <c r="A1197" t="str">
        <f t="shared" si="18"/>
        <v>2021_4905</v>
      </c>
      <c r="C1197" s="71">
        <v>1195</v>
      </c>
      <c r="D1197" s="72">
        <v>4905</v>
      </c>
      <c r="E1197" s="72">
        <v>4905</v>
      </c>
      <c r="F1197" s="72" t="s">
        <v>759</v>
      </c>
      <c r="G1197" s="72">
        <v>2021</v>
      </c>
      <c r="H1197" s="72">
        <v>0</v>
      </c>
      <c r="I1197" s="72">
        <v>1</v>
      </c>
      <c r="J1197" s="72">
        <v>110420748</v>
      </c>
      <c r="K1197" s="72">
        <v>225</v>
      </c>
      <c r="L1197" s="72">
        <v>1548450</v>
      </c>
      <c r="M1197" s="72">
        <v>42621</v>
      </c>
      <c r="N1197" s="72">
        <v>2.7525000000000001E-2</v>
      </c>
      <c r="O1197" s="72">
        <v>0.38599</v>
      </c>
    </row>
    <row r="1198" spans="1:15" x14ac:dyDescent="0.2">
      <c r="A1198" t="str">
        <f t="shared" si="18"/>
        <v>2021_4978</v>
      </c>
      <c r="C1198" s="71">
        <v>1196</v>
      </c>
      <c r="D1198" s="72">
        <v>4978</v>
      </c>
      <c r="E1198" s="72">
        <v>4978</v>
      </c>
      <c r="F1198" s="72" t="s">
        <v>222</v>
      </c>
      <c r="G1198" s="72">
        <v>2021</v>
      </c>
      <c r="H1198" s="72">
        <v>0</v>
      </c>
      <c r="I1198" s="72">
        <v>1</v>
      </c>
      <c r="J1198" s="72">
        <v>153603585</v>
      </c>
      <c r="K1198" s="72">
        <v>172.1</v>
      </c>
      <c r="L1198" s="72">
        <v>1184048</v>
      </c>
      <c r="M1198" s="72">
        <v>51146</v>
      </c>
      <c r="N1198" s="72">
        <v>4.3195999999999998E-2</v>
      </c>
      <c r="O1198" s="72">
        <v>0.33296999999999999</v>
      </c>
    </row>
    <row r="1199" spans="1:15" x14ac:dyDescent="0.2">
      <c r="A1199" t="str">
        <f t="shared" si="18"/>
        <v>2021_4995</v>
      </c>
      <c r="C1199" s="71">
        <v>1197</v>
      </c>
      <c r="D1199" s="72">
        <v>4995</v>
      </c>
      <c r="E1199" s="72">
        <v>4995</v>
      </c>
      <c r="F1199" s="72" t="s">
        <v>223</v>
      </c>
      <c r="G1199" s="72">
        <v>2021</v>
      </c>
      <c r="H1199" s="72">
        <v>0</v>
      </c>
      <c r="I1199" s="72">
        <v>1</v>
      </c>
      <c r="J1199" s="72">
        <v>354054814</v>
      </c>
      <c r="K1199" s="72">
        <v>902.4</v>
      </c>
      <c r="L1199" s="72">
        <v>6250925</v>
      </c>
      <c r="M1199" s="72">
        <v>139512</v>
      </c>
      <c r="N1199" s="72">
        <v>2.2318999999999999E-2</v>
      </c>
      <c r="O1199" s="72">
        <v>0.39404</v>
      </c>
    </row>
    <row r="1200" spans="1:15" x14ac:dyDescent="0.2">
      <c r="A1200" t="str">
        <f t="shared" si="18"/>
        <v>2021_5013</v>
      </c>
      <c r="C1200" s="71">
        <v>1198</v>
      </c>
      <c r="D1200" s="72">
        <v>5013</v>
      </c>
      <c r="E1200" s="72">
        <v>5013</v>
      </c>
      <c r="F1200" s="72" t="s">
        <v>224</v>
      </c>
      <c r="G1200" s="72">
        <v>2021</v>
      </c>
      <c r="H1200" s="72">
        <v>0</v>
      </c>
      <c r="I1200" s="72">
        <v>1</v>
      </c>
      <c r="J1200" s="72">
        <v>661655543</v>
      </c>
      <c r="K1200" s="72">
        <v>2272.6999999999998</v>
      </c>
      <c r="L1200" s="72">
        <v>15636176</v>
      </c>
      <c r="M1200" s="72">
        <v>546943</v>
      </c>
      <c r="N1200" s="72">
        <v>3.4979000000000003E-2</v>
      </c>
      <c r="O1200" s="72">
        <v>0.82662999999999998</v>
      </c>
    </row>
    <row r="1201" spans="1:15" x14ac:dyDescent="0.2">
      <c r="A1201" t="str">
        <f t="shared" si="18"/>
        <v>2021_5049</v>
      </c>
      <c r="C1201" s="71">
        <v>1199</v>
      </c>
      <c r="D1201" s="72">
        <v>5049</v>
      </c>
      <c r="E1201" s="72">
        <v>5049</v>
      </c>
      <c r="F1201" s="72" t="s">
        <v>225</v>
      </c>
      <c r="G1201" s="72">
        <v>2021</v>
      </c>
      <c r="H1201" s="72">
        <v>0</v>
      </c>
      <c r="I1201" s="72">
        <v>1</v>
      </c>
      <c r="J1201" s="72">
        <v>825181808</v>
      </c>
      <c r="K1201" s="72">
        <v>4762.6000000000004</v>
      </c>
      <c r="L1201" s="72">
        <v>32766688</v>
      </c>
      <c r="M1201" s="72">
        <v>819167</v>
      </c>
      <c r="N1201" s="72">
        <v>2.5000000000000001E-2</v>
      </c>
      <c r="O1201" s="72">
        <v>0.99270999999999998</v>
      </c>
    </row>
    <row r="1202" spans="1:15" x14ac:dyDescent="0.2">
      <c r="A1202" t="str">
        <f t="shared" si="18"/>
        <v>2021_5319</v>
      </c>
      <c r="C1202" s="71">
        <v>1200</v>
      </c>
      <c r="D1202" s="72">
        <v>5319</v>
      </c>
      <c r="E1202" s="72">
        <v>5160</v>
      </c>
      <c r="F1202" s="72" t="s">
        <v>5</v>
      </c>
      <c r="G1202" s="72">
        <v>2021</v>
      </c>
      <c r="H1202" s="72">
        <v>0</v>
      </c>
      <c r="I1202" s="72">
        <v>1</v>
      </c>
      <c r="J1202" s="72">
        <v>320802588</v>
      </c>
      <c r="K1202" s="72">
        <v>1063.4000000000001</v>
      </c>
      <c r="L1202" s="72">
        <v>7316192</v>
      </c>
      <c r="M1202" s="72">
        <v>208339</v>
      </c>
      <c r="N1202" s="72">
        <v>2.8476000000000001E-2</v>
      </c>
      <c r="O1202" s="72">
        <v>0.64942999999999995</v>
      </c>
    </row>
    <row r="1203" spans="1:15" x14ac:dyDescent="0.2">
      <c r="A1203" t="str">
        <f t="shared" si="18"/>
        <v>2021_5121</v>
      </c>
      <c r="C1203" s="71">
        <v>1201</v>
      </c>
      <c r="D1203" s="72">
        <v>5121</v>
      </c>
      <c r="E1203" s="72">
        <v>5121</v>
      </c>
      <c r="F1203" s="72" t="s">
        <v>226</v>
      </c>
      <c r="G1203" s="72">
        <v>2021</v>
      </c>
      <c r="H1203" s="72">
        <v>0</v>
      </c>
      <c r="I1203" s="72">
        <v>1</v>
      </c>
      <c r="J1203" s="72">
        <v>403835949</v>
      </c>
      <c r="K1203" s="72">
        <v>694.9</v>
      </c>
      <c r="L1203" s="72">
        <v>4780912</v>
      </c>
      <c r="M1203" s="72">
        <v>217641</v>
      </c>
      <c r="N1203" s="72">
        <v>4.5523000000000001E-2</v>
      </c>
      <c r="O1203" s="72">
        <v>0.53893000000000002</v>
      </c>
    </row>
    <row r="1204" spans="1:15" x14ac:dyDescent="0.2">
      <c r="A1204" t="str">
        <f t="shared" si="18"/>
        <v>2021_5139</v>
      </c>
      <c r="C1204" s="71">
        <v>1202</v>
      </c>
      <c r="D1204" s="72">
        <v>5139</v>
      </c>
      <c r="E1204" s="72">
        <v>5139</v>
      </c>
      <c r="F1204" s="72" t="s">
        <v>227</v>
      </c>
      <c r="G1204" s="72">
        <v>2021</v>
      </c>
      <c r="H1204" s="72">
        <v>0</v>
      </c>
      <c r="I1204" s="72">
        <v>1</v>
      </c>
      <c r="J1204" s="72">
        <v>123650845</v>
      </c>
      <c r="K1204" s="72">
        <v>205.6</v>
      </c>
      <c r="L1204" s="72">
        <v>1446807</v>
      </c>
      <c r="M1204" s="72">
        <v>72340</v>
      </c>
      <c r="N1204" s="72">
        <v>0.05</v>
      </c>
      <c r="O1204" s="72">
        <v>0.58503000000000005</v>
      </c>
    </row>
    <row r="1205" spans="1:15" x14ac:dyDescent="0.2">
      <c r="A1205" t="str">
        <f t="shared" si="18"/>
        <v>2021_5163</v>
      </c>
      <c r="C1205" s="71">
        <v>1203</v>
      </c>
      <c r="D1205" s="72">
        <v>5163</v>
      </c>
      <c r="E1205" s="72">
        <v>5163</v>
      </c>
      <c r="F1205" s="72" t="s">
        <v>228</v>
      </c>
      <c r="G1205" s="72">
        <v>2021</v>
      </c>
      <c r="H1205" s="72">
        <v>0</v>
      </c>
      <c r="I1205" s="72">
        <v>1</v>
      </c>
      <c r="J1205" s="72">
        <v>316287893</v>
      </c>
      <c r="K1205" s="72">
        <v>610.5</v>
      </c>
      <c r="L1205" s="72">
        <v>4200240</v>
      </c>
      <c r="M1205" s="72">
        <v>75164</v>
      </c>
      <c r="N1205" s="72">
        <v>1.7895000000000001E-2</v>
      </c>
      <c r="O1205" s="72">
        <v>0.23763999999999999</v>
      </c>
    </row>
    <row r="1206" spans="1:15" x14ac:dyDescent="0.2">
      <c r="A1206" t="str">
        <f t="shared" si="18"/>
        <v>2021_5166</v>
      </c>
      <c r="C1206" s="71">
        <v>1204</v>
      </c>
      <c r="D1206" s="72">
        <v>5166</v>
      </c>
      <c r="E1206" s="72">
        <v>5166</v>
      </c>
      <c r="F1206" s="72" t="s">
        <v>229</v>
      </c>
      <c r="G1206" s="72">
        <v>2021</v>
      </c>
      <c r="H1206" s="72">
        <v>0</v>
      </c>
      <c r="I1206" s="72">
        <v>1</v>
      </c>
      <c r="J1206" s="72">
        <v>991234884</v>
      </c>
      <c r="K1206" s="72">
        <v>2187</v>
      </c>
      <c r="L1206" s="72">
        <v>15046560</v>
      </c>
      <c r="M1206" s="72">
        <v>376164</v>
      </c>
      <c r="N1206" s="72">
        <v>2.5000000000000001E-2</v>
      </c>
      <c r="O1206" s="72">
        <v>0.37948999999999999</v>
      </c>
    </row>
    <row r="1207" spans="1:15" x14ac:dyDescent="0.2">
      <c r="A1207" t="str">
        <f t="shared" si="18"/>
        <v>2021_5184</v>
      </c>
      <c r="C1207" s="71">
        <v>1205</v>
      </c>
      <c r="D1207" s="72">
        <v>5184</v>
      </c>
      <c r="E1207" s="72">
        <v>5184</v>
      </c>
      <c r="F1207" s="72" t="s">
        <v>230</v>
      </c>
      <c r="G1207" s="72">
        <v>2021</v>
      </c>
      <c r="H1207" s="72">
        <v>0</v>
      </c>
      <c r="I1207" s="72">
        <v>1</v>
      </c>
      <c r="J1207" s="72">
        <v>373281916</v>
      </c>
      <c r="K1207" s="72">
        <v>1811.9</v>
      </c>
      <c r="L1207" s="72">
        <v>12465872</v>
      </c>
      <c r="M1207" s="72">
        <v>610828</v>
      </c>
      <c r="N1207" s="72">
        <v>4.9000000000000002E-2</v>
      </c>
      <c r="O1207" s="72">
        <v>1.6363700000000001</v>
      </c>
    </row>
    <row r="1208" spans="1:15" x14ac:dyDescent="0.2">
      <c r="A1208" t="str">
        <f t="shared" si="18"/>
        <v>2021_5250</v>
      </c>
      <c r="C1208" s="71">
        <v>1206</v>
      </c>
      <c r="D1208" s="72">
        <v>5250</v>
      </c>
      <c r="E1208" s="72">
        <v>5250</v>
      </c>
      <c r="F1208" s="72" t="s">
        <v>231</v>
      </c>
      <c r="G1208" s="72">
        <v>2021</v>
      </c>
      <c r="H1208" s="72">
        <v>0</v>
      </c>
      <c r="I1208" s="72">
        <v>1</v>
      </c>
      <c r="J1208" s="72">
        <v>1765098061</v>
      </c>
      <c r="K1208" s="72">
        <v>5128.3999999999996</v>
      </c>
      <c r="L1208" s="72">
        <v>35914185</v>
      </c>
      <c r="M1208" s="72">
        <v>929905</v>
      </c>
      <c r="N1208" s="72">
        <v>2.5891999999999998E-2</v>
      </c>
      <c r="O1208" s="72">
        <v>0.52683000000000002</v>
      </c>
    </row>
    <row r="1209" spans="1:15" x14ac:dyDescent="0.2">
      <c r="A1209" t="str">
        <f t="shared" si="18"/>
        <v>2021_5256</v>
      </c>
      <c r="C1209" s="71">
        <v>1207</v>
      </c>
      <c r="D1209" s="72">
        <v>5256</v>
      </c>
      <c r="E1209" s="72">
        <v>5256</v>
      </c>
      <c r="F1209" s="72" t="s">
        <v>232</v>
      </c>
      <c r="G1209" s="72">
        <v>2021</v>
      </c>
      <c r="H1209" s="72">
        <v>0</v>
      </c>
      <c r="I1209" s="72">
        <v>1</v>
      </c>
      <c r="J1209" s="72">
        <v>204013693</v>
      </c>
      <c r="K1209" s="72">
        <v>669</v>
      </c>
      <c r="L1209" s="72">
        <v>4602720</v>
      </c>
      <c r="M1209" s="72">
        <v>170301</v>
      </c>
      <c r="N1209" s="72">
        <v>3.6999999999999998E-2</v>
      </c>
      <c r="O1209" s="72">
        <v>0.83474999999999999</v>
      </c>
    </row>
    <row r="1210" spans="1:15" x14ac:dyDescent="0.2">
      <c r="A1210" t="str">
        <f t="shared" si="18"/>
        <v>2021_5283</v>
      </c>
      <c r="C1210" s="71">
        <v>1208</v>
      </c>
      <c r="D1210" s="72">
        <v>5283</v>
      </c>
      <c r="E1210" s="72">
        <v>5283</v>
      </c>
      <c r="F1210" s="72" t="s">
        <v>233</v>
      </c>
      <c r="G1210" s="72">
        <v>2021</v>
      </c>
      <c r="H1210" s="72">
        <v>0</v>
      </c>
      <c r="I1210" s="72">
        <v>1</v>
      </c>
      <c r="J1210" s="72">
        <v>628307075</v>
      </c>
      <c r="K1210" s="72">
        <v>664.9</v>
      </c>
      <c r="L1210" s="72">
        <v>4657625</v>
      </c>
      <c r="M1210" s="72">
        <v>176990</v>
      </c>
      <c r="N1210" s="72">
        <v>3.7999999999999999E-2</v>
      </c>
      <c r="O1210" s="72">
        <v>0.28169</v>
      </c>
    </row>
    <row r="1211" spans="1:15" x14ac:dyDescent="0.2">
      <c r="A1211" t="str">
        <f t="shared" si="18"/>
        <v>2021_5310</v>
      </c>
      <c r="C1211" s="71">
        <v>1209</v>
      </c>
      <c r="D1211" s="72">
        <v>5310</v>
      </c>
      <c r="E1211" s="72">
        <v>5310</v>
      </c>
      <c r="F1211" s="72" t="s">
        <v>234</v>
      </c>
      <c r="G1211" s="72">
        <v>2021</v>
      </c>
      <c r="H1211" s="72">
        <v>0</v>
      </c>
      <c r="I1211" s="72">
        <v>1</v>
      </c>
      <c r="J1211" s="72">
        <v>189844875</v>
      </c>
      <c r="K1211" s="72">
        <v>758</v>
      </c>
      <c r="L1211" s="72">
        <v>5217314</v>
      </c>
      <c r="M1211" s="72">
        <v>228816</v>
      </c>
      <c r="N1211" s="72">
        <v>4.3857E-2</v>
      </c>
      <c r="O1211" s="72">
        <v>1.2052799999999999</v>
      </c>
    </row>
    <row r="1212" spans="1:15" x14ac:dyDescent="0.2">
      <c r="A1212" t="str">
        <f t="shared" si="18"/>
        <v>2021_5463</v>
      </c>
      <c r="C1212" s="71">
        <v>1210</v>
      </c>
      <c r="D1212" s="72">
        <v>5463</v>
      </c>
      <c r="E1212" s="72">
        <v>5463</v>
      </c>
      <c r="F1212" s="72" t="s">
        <v>238</v>
      </c>
      <c r="G1212" s="72">
        <v>2021</v>
      </c>
      <c r="H1212" s="72">
        <v>0</v>
      </c>
      <c r="I1212" s="72">
        <v>1</v>
      </c>
      <c r="J1212" s="72">
        <v>374426319</v>
      </c>
      <c r="K1212" s="72">
        <v>1039.2</v>
      </c>
      <c r="L1212" s="72">
        <v>7149696</v>
      </c>
      <c r="M1212" s="72">
        <v>316478</v>
      </c>
      <c r="N1212" s="72">
        <v>4.4264999999999999E-2</v>
      </c>
      <c r="O1212" s="72">
        <v>0.84523000000000004</v>
      </c>
    </row>
    <row r="1213" spans="1:15" x14ac:dyDescent="0.2">
      <c r="A1213" t="str">
        <f t="shared" si="18"/>
        <v>2021_5486</v>
      </c>
      <c r="C1213" s="71">
        <v>1211</v>
      </c>
      <c r="D1213" s="72">
        <v>5486</v>
      </c>
      <c r="E1213" s="72">
        <v>5486</v>
      </c>
      <c r="F1213" s="72" t="s">
        <v>239</v>
      </c>
      <c r="G1213" s="72">
        <v>2021</v>
      </c>
      <c r="H1213" s="72">
        <v>0</v>
      </c>
      <c r="I1213" s="72">
        <v>1</v>
      </c>
      <c r="J1213" s="72">
        <v>294245586</v>
      </c>
      <c r="K1213" s="72">
        <v>319.7</v>
      </c>
      <c r="L1213" s="72">
        <v>2203053</v>
      </c>
      <c r="M1213" s="72">
        <v>45394</v>
      </c>
      <c r="N1213" s="72">
        <v>2.0604999999999998E-2</v>
      </c>
      <c r="O1213" s="72">
        <v>0.15426999999999999</v>
      </c>
    </row>
    <row r="1214" spans="1:15" x14ac:dyDescent="0.2">
      <c r="A1214" t="str">
        <f t="shared" si="18"/>
        <v>2021_5508</v>
      </c>
      <c r="C1214" s="71">
        <v>1212</v>
      </c>
      <c r="D1214" s="72">
        <v>5508</v>
      </c>
      <c r="E1214" s="72">
        <v>5508</v>
      </c>
      <c r="F1214" s="72" t="s">
        <v>240</v>
      </c>
      <c r="G1214" s="72">
        <v>2021</v>
      </c>
      <c r="H1214" s="72">
        <v>0</v>
      </c>
      <c r="I1214" s="72">
        <v>1</v>
      </c>
      <c r="J1214" s="72">
        <v>293066456</v>
      </c>
      <c r="K1214" s="72">
        <v>326.8</v>
      </c>
      <c r="L1214" s="72">
        <v>2248384</v>
      </c>
      <c r="M1214" s="72">
        <v>80942</v>
      </c>
      <c r="N1214" s="72">
        <v>3.5999999999999997E-2</v>
      </c>
      <c r="O1214" s="72">
        <v>0.27618999999999999</v>
      </c>
    </row>
    <row r="1215" spans="1:15" x14ac:dyDescent="0.2">
      <c r="A1215" t="str">
        <f t="shared" si="18"/>
        <v>2021_1975</v>
      </c>
      <c r="C1215" s="71">
        <v>1213</v>
      </c>
      <c r="D1215" s="72">
        <v>1975</v>
      </c>
      <c r="E1215" s="72">
        <v>1975</v>
      </c>
      <c r="F1215" s="72" t="s">
        <v>102</v>
      </c>
      <c r="G1215" s="72">
        <v>2021</v>
      </c>
      <c r="H1215" s="72">
        <v>0</v>
      </c>
      <c r="I1215" s="72">
        <v>1</v>
      </c>
      <c r="J1215" s="72">
        <v>238592954</v>
      </c>
      <c r="K1215" s="72">
        <v>388</v>
      </c>
      <c r="L1215" s="72">
        <v>2669440</v>
      </c>
      <c r="M1215" s="72">
        <v>70165</v>
      </c>
      <c r="N1215" s="72">
        <v>2.6284999999999999E-2</v>
      </c>
      <c r="O1215" s="72">
        <v>0.29408000000000001</v>
      </c>
    </row>
    <row r="1216" spans="1:15" x14ac:dyDescent="0.2">
      <c r="A1216" t="str">
        <f t="shared" si="18"/>
        <v>2021_4824</v>
      </c>
      <c r="C1216" s="71">
        <v>1214</v>
      </c>
      <c r="D1216" s="72">
        <v>4824</v>
      </c>
      <c r="E1216" s="72">
        <v>5510</v>
      </c>
      <c r="F1216" s="72" t="s">
        <v>241</v>
      </c>
      <c r="G1216" s="72">
        <v>2021</v>
      </c>
      <c r="H1216" s="72">
        <v>0</v>
      </c>
      <c r="I1216" s="72">
        <v>1</v>
      </c>
      <c r="J1216" s="72">
        <v>359385703</v>
      </c>
      <c r="K1216" s="72">
        <v>705</v>
      </c>
      <c r="L1216" s="72">
        <v>4850400</v>
      </c>
      <c r="M1216" s="72">
        <v>242520</v>
      </c>
      <c r="N1216" s="72">
        <v>0.05</v>
      </c>
      <c r="O1216" s="72">
        <v>0.67481999999999998</v>
      </c>
    </row>
    <row r="1217" spans="1:15" x14ac:dyDescent="0.2">
      <c r="A1217" t="str">
        <f t="shared" si="18"/>
        <v>2021_5607</v>
      </c>
      <c r="C1217" s="71">
        <v>1215</v>
      </c>
      <c r="D1217" s="72">
        <v>5607</v>
      </c>
      <c r="E1217" s="72">
        <v>5607</v>
      </c>
      <c r="F1217" s="72" t="s">
        <v>242</v>
      </c>
      <c r="G1217" s="72">
        <v>2021</v>
      </c>
      <c r="H1217" s="72">
        <v>0</v>
      </c>
      <c r="I1217" s="72">
        <v>1</v>
      </c>
      <c r="J1217" s="72">
        <v>304991095</v>
      </c>
      <c r="K1217" s="72">
        <v>847.6</v>
      </c>
      <c r="L1217" s="72">
        <v>5857764</v>
      </c>
      <c r="M1217" s="72">
        <v>176932</v>
      </c>
      <c r="N1217" s="72">
        <v>3.0204999999999999E-2</v>
      </c>
      <c r="O1217" s="72">
        <v>0.58011999999999997</v>
      </c>
    </row>
    <row r="1218" spans="1:15" x14ac:dyDescent="0.2">
      <c r="A1218" t="str">
        <f t="shared" si="18"/>
        <v>2021_5643</v>
      </c>
      <c r="C1218" s="71">
        <v>1216</v>
      </c>
      <c r="D1218" s="72">
        <v>5643</v>
      </c>
      <c r="E1218" s="72">
        <v>5643</v>
      </c>
      <c r="F1218" s="72" t="s">
        <v>244</v>
      </c>
      <c r="G1218" s="72">
        <v>2021</v>
      </c>
      <c r="H1218" s="72">
        <v>0</v>
      </c>
      <c r="I1218" s="72">
        <v>1</v>
      </c>
      <c r="J1218" s="72">
        <v>351821104</v>
      </c>
      <c r="K1218" s="72">
        <v>1004.9</v>
      </c>
      <c r="L1218" s="72">
        <v>6913712</v>
      </c>
      <c r="M1218" s="72">
        <v>241980</v>
      </c>
      <c r="N1218" s="72">
        <v>3.5000000000000003E-2</v>
      </c>
      <c r="O1218" s="72">
        <v>0.68779000000000001</v>
      </c>
    </row>
    <row r="1219" spans="1:15" x14ac:dyDescent="0.2">
      <c r="A1219" t="str">
        <f t="shared" si="18"/>
        <v>2021_5697</v>
      </c>
      <c r="C1219" s="71">
        <v>1217</v>
      </c>
      <c r="D1219" s="72">
        <v>5697</v>
      </c>
      <c r="E1219" s="72">
        <v>5697</v>
      </c>
      <c r="F1219" s="72" t="s">
        <v>796</v>
      </c>
      <c r="G1219" s="72">
        <v>2021</v>
      </c>
      <c r="H1219" s="72">
        <v>0</v>
      </c>
      <c r="I1219" s="72">
        <v>1</v>
      </c>
      <c r="J1219" s="72">
        <v>231749554</v>
      </c>
      <c r="K1219" s="72">
        <v>404</v>
      </c>
      <c r="L1219" s="72">
        <v>2779520</v>
      </c>
      <c r="M1219" s="72">
        <v>60450</v>
      </c>
      <c r="N1219" s="72">
        <v>2.1748E-2</v>
      </c>
      <c r="O1219" s="72">
        <v>0.26084000000000002</v>
      </c>
    </row>
    <row r="1220" spans="1:15" x14ac:dyDescent="0.2">
      <c r="A1220" t="str">
        <f t="shared" ref="A1220:A1283" si="19">CONCATENATE(G1220,"_",D1220)</f>
        <v>2021_5724</v>
      </c>
      <c r="C1220" s="71">
        <v>1218</v>
      </c>
      <c r="D1220" s="72">
        <v>5724</v>
      </c>
      <c r="E1220" s="72">
        <v>5724</v>
      </c>
      <c r="F1220" s="72" t="s">
        <v>246</v>
      </c>
      <c r="G1220" s="72">
        <v>2021</v>
      </c>
      <c r="H1220" s="72">
        <v>0</v>
      </c>
      <c r="I1220" s="72">
        <v>1</v>
      </c>
      <c r="J1220" s="72">
        <v>134054951</v>
      </c>
      <c r="K1220" s="72">
        <v>225</v>
      </c>
      <c r="L1220" s="72">
        <v>1548900</v>
      </c>
      <c r="M1220" s="72">
        <v>0</v>
      </c>
      <c r="N1220" s="72">
        <v>0</v>
      </c>
      <c r="O1220" s="72">
        <v>0</v>
      </c>
    </row>
    <row r="1221" spans="1:15" x14ac:dyDescent="0.2">
      <c r="A1221" t="str">
        <f t="shared" si="19"/>
        <v>2021_5805</v>
      </c>
      <c r="C1221" s="71">
        <v>1219</v>
      </c>
      <c r="D1221" s="72">
        <v>5805</v>
      </c>
      <c r="E1221" s="72">
        <v>5805</v>
      </c>
      <c r="F1221" s="72" t="s">
        <v>248</v>
      </c>
      <c r="G1221" s="72">
        <v>2021</v>
      </c>
      <c r="H1221" s="72">
        <v>0</v>
      </c>
      <c r="I1221" s="72">
        <v>1</v>
      </c>
      <c r="J1221" s="72">
        <v>951987213</v>
      </c>
      <c r="K1221" s="72">
        <v>1140.5999999999999</v>
      </c>
      <c r="L1221" s="72">
        <v>7913483</v>
      </c>
      <c r="M1221" s="72">
        <v>395674</v>
      </c>
      <c r="N1221" s="72">
        <v>0.05</v>
      </c>
      <c r="O1221" s="72">
        <v>0.41563</v>
      </c>
    </row>
    <row r="1222" spans="1:15" x14ac:dyDescent="0.2">
      <c r="A1222" t="str">
        <f t="shared" si="19"/>
        <v>2021_5823</v>
      </c>
      <c r="C1222" s="71">
        <v>1220</v>
      </c>
      <c r="D1222" s="72">
        <v>5823</v>
      </c>
      <c r="E1222" s="72">
        <v>5823</v>
      </c>
      <c r="F1222" s="72" t="s">
        <v>249</v>
      </c>
      <c r="G1222" s="72">
        <v>2021</v>
      </c>
      <c r="H1222" s="72">
        <v>0</v>
      </c>
      <c r="I1222" s="72">
        <v>1</v>
      </c>
      <c r="J1222" s="72">
        <v>231998536</v>
      </c>
      <c r="K1222" s="72">
        <v>365</v>
      </c>
      <c r="L1222" s="72">
        <v>2532005</v>
      </c>
      <c r="M1222" s="72">
        <v>96257</v>
      </c>
      <c r="N1222" s="72">
        <v>3.8016000000000001E-2</v>
      </c>
      <c r="O1222" s="72">
        <v>0.41489999999999999</v>
      </c>
    </row>
    <row r="1223" spans="1:15" x14ac:dyDescent="0.2">
      <c r="A1223" t="str">
        <f t="shared" si="19"/>
        <v>2021_5832</v>
      </c>
      <c r="C1223" s="71">
        <v>1221</v>
      </c>
      <c r="D1223" s="72">
        <v>5832</v>
      </c>
      <c r="E1223" s="72">
        <v>5832</v>
      </c>
      <c r="F1223" s="72" t="s">
        <v>250</v>
      </c>
      <c r="G1223" s="72">
        <v>2021</v>
      </c>
      <c r="H1223" s="72">
        <v>0</v>
      </c>
      <c r="I1223" s="72">
        <v>1</v>
      </c>
      <c r="J1223" s="72">
        <v>191727999</v>
      </c>
      <c r="K1223" s="72">
        <v>249</v>
      </c>
      <c r="L1223" s="72">
        <v>1713120</v>
      </c>
      <c r="M1223" s="72">
        <v>0</v>
      </c>
      <c r="N1223" s="72">
        <v>0</v>
      </c>
      <c r="O1223" s="72">
        <v>0</v>
      </c>
    </row>
    <row r="1224" spans="1:15" x14ac:dyDescent="0.2">
      <c r="A1224" t="str">
        <f t="shared" si="19"/>
        <v>2021_5877</v>
      </c>
      <c r="C1224" s="71">
        <v>1222</v>
      </c>
      <c r="D1224" s="72">
        <v>5877</v>
      </c>
      <c r="E1224" s="72">
        <v>5877</v>
      </c>
      <c r="F1224" s="72" t="s">
        <v>252</v>
      </c>
      <c r="G1224" s="72">
        <v>2021</v>
      </c>
      <c r="H1224" s="72">
        <v>0</v>
      </c>
      <c r="I1224" s="72">
        <v>1</v>
      </c>
      <c r="J1224" s="72">
        <v>802540259</v>
      </c>
      <c r="K1224" s="72">
        <v>1422.7</v>
      </c>
      <c r="L1224" s="72">
        <v>9788176</v>
      </c>
      <c r="M1224" s="72">
        <v>391527</v>
      </c>
      <c r="N1224" s="72">
        <v>0.04</v>
      </c>
      <c r="O1224" s="72">
        <v>0.48786000000000002</v>
      </c>
    </row>
    <row r="1225" spans="1:15" x14ac:dyDescent="0.2">
      <c r="A1225" t="str">
        <f t="shared" si="19"/>
        <v>2021_5895</v>
      </c>
      <c r="C1225" s="71">
        <v>1223</v>
      </c>
      <c r="D1225" s="72">
        <v>5895</v>
      </c>
      <c r="E1225" s="72">
        <v>5895</v>
      </c>
      <c r="F1225" s="72" t="s">
        <v>253</v>
      </c>
      <c r="G1225" s="72">
        <v>2021</v>
      </c>
      <c r="H1225" s="72">
        <v>0</v>
      </c>
      <c r="I1225" s="72">
        <v>1</v>
      </c>
      <c r="J1225" s="72">
        <v>123806138</v>
      </c>
      <c r="K1225" s="72">
        <v>266.8</v>
      </c>
      <c r="L1225" s="72">
        <v>1835584</v>
      </c>
      <c r="M1225" s="72">
        <v>45890</v>
      </c>
      <c r="N1225" s="72">
        <v>2.5000000000000001E-2</v>
      </c>
      <c r="O1225" s="72">
        <v>0.37065999999999999</v>
      </c>
    </row>
    <row r="1226" spans="1:15" x14ac:dyDescent="0.2">
      <c r="A1226" t="str">
        <f t="shared" si="19"/>
        <v>2021_5949</v>
      </c>
      <c r="C1226" s="71">
        <v>1224</v>
      </c>
      <c r="D1226" s="72">
        <v>5949</v>
      </c>
      <c r="E1226" s="72">
        <v>5949</v>
      </c>
      <c r="F1226" s="72" t="s">
        <v>254</v>
      </c>
      <c r="G1226" s="72">
        <v>2021</v>
      </c>
      <c r="H1226" s="72">
        <v>0</v>
      </c>
      <c r="I1226" s="72">
        <v>1</v>
      </c>
      <c r="J1226" s="72">
        <v>396720286</v>
      </c>
      <c r="K1226" s="72">
        <v>1072</v>
      </c>
      <c r="L1226" s="72">
        <v>7375360</v>
      </c>
      <c r="M1226" s="72">
        <v>331891</v>
      </c>
      <c r="N1226" s="72">
        <v>4.4999999999999998E-2</v>
      </c>
      <c r="O1226" s="72">
        <v>0.83658999999999994</v>
      </c>
    </row>
    <row r="1227" spans="1:15" x14ac:dyDescent="0.2">
      <c r="A1227" t="str">
        <f t="shared" si="19"/>
        <v>2021_5976</v>
      </c>
      <c r="C1227" s="71">
        <v>1225</v>
      </c>
      <c r="D1227" s="72">
        <v>5976</v>
      </c>
      <c r="E1227" s="72">
        <v>5976</v>
      </c>
      <c r="F1227" s="72" t="s">
        <v>255</v>
      </c>
      <c r="G1227" s="72">
        <v>2021</v>
      </c>
      <c r="H1227" s="72">
        <v>0</v>
      </c>
      <c r="I1227" s="72">
        <v>1</v>
      </c>
      <c r="J1227" s="72">
        <v>370350707</v>
      </c>
      <c r="K1227" s="72">
        <v>1058.4000000000001</v>
      </c>
      <c r="L1227" s="72">
        <v>7281792</v>
      </c>
      <c r="M1227" s="72">
        <v>269426</v>
      </c>
      <c r="N1227" s="72">
        <v>3.6999999999999998E-2</v>
      </c>
      <c r="O1227" s="72">
        <v>0.72748999999999997</v>
      </c>
    </row>
    <row r="1228" spans="1:15" x14ac:dyDescent="0.2">
      <c r="A1228" t="str">
        <f t="shared" si="19"/>
        <v>2021_5994</v>
      </c>
      <c r="C1228" s="71">
        <v>1226</v>
      </c>
      <c r="D1228" s="72">
        <v>5994</v>
      </c>
      <c r="E1228" s="72">
        <v>5994</v>
      </c>
      <c r="F1228" s="72" t="s">
        <v>256</v>
      </c>
      <c r="G1228" s="72">
        <v>2021</v>
      </c>
      <c r="H1228" s="72">
        <v>0</v>
      </c>
      <c r="I1228" s="72">
        <v>1</v>
      </c>
      <c r="J1228" s="72">
        <v>325731904</v>
      </c>
      <c r="K1228" s="72">
        <v>735.3</v>
      </c>
      <c r="L1228" s="72">
        <v>5073570</v>
      </c>
      <c r="M1228" s="72">
        <v>121100</v>
      </c>
      <c r="N1228" s="72">
        <v>2.3869000000000001E-2</v>
      </c>
      <c r="O1228" s="72">
        <v>0.37178</v>
      </c>
    </row>
    <row r="1229" spans="1:15" x14ac:dyDescent="0.2">
      <c r="A1229" t="str">
        <f t="shared" si="19"/>
        <v>2021_6003</v>
      </c>
      <c r="C1229" s="71">
        <v>1227</v>
      </c>
      <c r="D1229" s="72">
        <v>6003</v>
      </c>
      <c r="E1229" s="72">
        <v>6003</v>
      </c>
      <c r="F1229" s="72" t="s">
        <v>257</v>
      </c>
      <c r="G1229" s="72">
        <v>2021</v>
      </c>
      <c r="H1229" s="72">
        <v>0</v>
      </c>
      <c r="I1229" s="72">
        <v>1</v>
      </c>
      <c r="J1229" s="72">
        <v>176740389</v>
      </c>
      <c r="K1229" s="72">
        <v>372.8</v>
      </c>
      <c r="L1229" s="72">
        <v>2565610</v>
      </c>
      <c r="M1229" s="72">
        <v>78068</v>
      </c>
      <c r="N1229" s="72">
        <v>3.0429000000000001E-2</v>
      </c>
      <c r="O1229" s="72">
        <v>0.44170999999999999</v>
      </c>
    </row>
    <row r="1230" spans="1:15" x14ac:dyDescent="0.2">
      <c r="A1230" t="str">
        <f t="shared" si="19"/>
        <v>2021_6012</v>
      </c>
      <c r="C1230" s="71">
        <v>1228</v>
      </c>
      <c r="D1230" s="72">
        <v>6012</v>
      </c>
      <c r="E1230" s="72">
        <v>6012</v>
      </c>
      <c r="F1230" s="72" t="s">
        <v>258</v>
      </c>
      <c r="G1230" s="72">
        <v>2021</v>
      </c>
      <c r="H1230" s="72">
        <v>0</v>
      </c>
      <c r="I1230" s="72">
        <v>1</v>
      </c>
      <c r="J1230" s="72">
        <v>201836210</v>
      </c>
      <c r="K1230" s="72">
        <v>552</v>
      </c>
      <c r="L1230" s="72">
        <v>3797760</v>
      </c>
      <c r="M1230" s="72">
        <v>107839</v>
      </c>
      <c r="N1230" s="72">
        <v>2.8395E-2</v>
      </c>
      <c r="O1230" s="72">
        <v>0.53429000000000004</v>
      </c>
    </row>
    <row r="1231" spans="1:15" x14ac:dyDescent="0.2">
      <c r="A1231" t="str">
        <f t="shared" si="19"/>
        <v>2021_6030</v>
      </c>
      <c r="C1231" s="71">
        <v>1229</v>
      </c>
      <c r="D1231" s="72">
        <v>6030</v>
      </c>
      <c r="E1231" s="72">
        <v>6030</v>
      </c>
      <c r="F1231" s="72" t="s">
        <v>259</v>
      </c>
      <c r="G1231" s="72">
        <v>2021</v>
      </c>
      <c r="H1231" s="72">
        <v>0</v>
      </c>
      <c r="I1231" s="72">
        <v>1</v>
      </c>
      <c r="J1231" s="72">
        <v>524177986</v>
      </c>
      <c r="K1231" s="72">
        <v>1420.6</v>
      </c>
      <c r="L1231" s="72">
        <v>9773728</v>
      </c>
      <c r="M1231" s="72">
        <v>488686</v>
      </c>
      <c r="N1231" s="72">
        <v>0.05</v>
      </c>
      <c r="O1231" s="72">
        <v>0.93228999999999995</v>
      </c>
    </row>
    <row r="1232" spans="1:15" x14ac:dyDescent="0.2">
      <c r="A1232" t="str">
        <f t="shared" si="19"/>
        <v>2021_6048</v>
      </c>
      <c r="C1232" s="71">
        <v>1230</v>
      </c>
      <c r="D1232" s="72">
        <v>6048</v>
      </c>
      <c r="E1232" s="72">
        <v>6035</v>
      </c>
      <c r="F1232" s="72" t="s">
        <v>260</v>
      </c>
      <c r="G1232" s="72">
        <v>2021</v>
      </c>
      <c r="H1232" s="72">
        <v>0</v>
      </c>
      <c r="I1232" s="72">
        <v>1</v>
      </c>
      <c r="J1232" s="72">
        <v>284479220</v>
      </c>
      <c r="K1232" s="72">
        <v>481.4</v>
      </c>
      <c r="L1232" s="72">
        <v>3314439</v>
      </c>
      <c r="M1232" s="72">
        <v>47836</v>
      </c>
      <c r="N1232" s="72">
        <v>1.4433E-2</v>
      </c>
      <c r="O1232" s="72">
        <v>0.16814999999999999</v>
      </c>
    </row>
    <row r="1233" spans="1:15" x14ac:dyDescent="0.2">
      <c r="A1233" t="str">
        <f t="shared" si="19"/>
        <v>2021_6039</v>
      </c>
      <c r="C1233" s="71">
        <v>1231</v>
      </c>
      <c r="D1233" s="72">
        <v>6039</v>
      </c>
      <c r="E1233" s="72">
        <v>6039</v>
      </c>
      <c r="F1233" s="72" t="s">
        <v>261</v>
      </c>
      <c r="G1233" s="72">
        <v>2021</v>
      </c>
      <c r="H1233" s="72">
        <v>0</v>
      </c>
      <c r="I1233" s="72">
        <v>1</v>
      </c>
      <c r="J1233" s="72">
        <v>2908219579</v>
      </c>
      <c r="K1233" s="72">
        <v>15016.9</v>
      </c>
      <c r="L1233" s="72">
        <v>103316272</v>
      </c>
      <c r="M1233" s="72">
        <v>3733605</v>
      </c>
      <c r="N1233" s="72">
        <v>3.6138000000000003E-2</v>
      </c>
      <c r="O1233" s="72">
        <v>1.2838099999999999</v>
      </c>
    </row>
    <row r="1234" spans="1:15" x14ac:dyDescent="0.2">
      <c r="A1234" t="str">
        <f t="shared" si="19"/>
        <v>2021_6093</v>
      </c>
      <c r="C1234" s="71">
        <v>1232</v>
      </c>
      <c r="D1234" s="72">
        <v>6093</v>
      </c>
      <c r="E1234" s="72">
        <v>6093</v>
      </c>
      <c r="F1234" s="72" t="s">
        <v>262</v>
      </c>
      <c r="G1234" s="72">
        <v>2021</v>
      </c>
      <c r="H1234" s="72">
        <v>0</v>
      </c>
      <c r="I1234" s="72">
        <v>1</v>
      </c>
      <c r="J1234" s="72">
        <v>490116668</v>
      </c>
      <c r="K1234" s="72">
        <v>1395.9</v>
      </c>
      <c r="L1234" s="72">
        <v>9603792</v>
      </c>
      <c r="M1234" s="72">
        <v>94545</v>
      </c>
      <c r="N1234" s="72">
        <v>9.8449999999999996E-3</v>
      </c>
      <c r="O1234" s="72">
        <v>0.19289999999999999</v>
      </c>
    </row>
    <row r="1235" spans="1:15" x14ac:dyDescent="0.2">
      <c r="A1235" t="str">
        <f t="shared" si="19"/>
        <v>2021_6091</v>
      </c>
      <c r="C1235" s="71">
        <v>1233</v>
      </c>
      <c r="D1235" s="72">
        <v>6091</v>
      </c>
      <c r="E1235" s="72">
        <v>6091</v>
      </c>
      <c r="F1235" s="72" t="s">
        <v>699</v>
      </c>
      <c r="G1235" s="72">
        <v>2021</v>
      </c>
      <c r="H1235" s="72">
        <v>0</v>
      </c>
      <c r="I1235" s="72">
        <v>1</v>
      </c>
      <c r="J1235" s="72">
        <v>527516902</v>
      </c>
      <c r="K1235" s="72">
        <v>936.2</v>
      </c>
      <c r="L1235" s="72">
        <v>6462589</v>
      </c>
      <c r="M1235" s="72">
        <v>323129</v>
      </c>
      <c r="N1235" s="72">
        <v>0.05</v>
      </c>
      <c r="O1235" s="72">
        <v>0.61255000000000004</v>
      </c>
    </row>
    <row r="1236" spans="1:15" x14ac:dyDescent="0.2">
      <c r="A1236" t="str">
        <f t="shared" si="19"/>
        <v>2021_6095</v>
      </c>
      <c r="C1236" s="71">
        <v>1234</v>
      </c>
      <c r="D1236" s="72">
        <v>6095</v>
      </c>
      <c r="E1236" s="72">
        <v>6095</v>
      </c>
      <c r="F1236" s="72" t="s">
        <v>264</v>
      </c>
      <c r="G1236" s="72">
        <v>2021</v>
      </c>
      <c r="H1236" s="72">
        <v>0</v>
      </c>
      <c r="I1236" s="72">
        <v>1</v>
      </c>
      <c r="J1236" s="72">
        <v>300383010</v>
      </c>
      <c r="K1236" s="72">
        <v>639.4</v>
      </c>
      <c r="L1236" s="72">
        <v>4432321</v>
      </c>
      <c r="M1236" s="72">
        <v>206716</v>
      </c>
      <c r="N1236" s="72">
        <v>4.6637999999999999E-2</v>
      </c>
      <c r="O1236" s="72">
        <v>0.68816999999999995</v>
      </c>
    </row>
    <row r="1237" spans="1:15" x14ac:dyDescent="0.2">
      <c r="A1237" t="str">
        <f t="shared" si="19"/>
        <v>2021_5157</v>
      </c>
      <c r="C1237" s="71">
        <v>1235</v>
      </c>
      <c r="D1237" s="72">
        <v>5157</v>
      </c>
      <c r="E1237" s="72">
        <v>6099</v>
      </c>
      <c r="F1237" s="72" t="s">
        <v>268</v>
      </c>
      <c r="G1237" s="72">
        <v>2021</v>
      </c>
      <c r="H1237" s="72">
        <v>0</v>
      </c>
      <c r="I1237" s="72">
        <v>1</v>
      </c>
      <c r="J1237" s="72">
        <v>542017447</v>
      </c>
      <c r="K1237" s="72">
        <v>606.1</v>
      </c>
      <c r="L1237" s="72">
        <v>4196030</v>
      </c>
      <c r="M1237" s="72">
        <v>209802</v>
      </c>
      <c r="N1237" s="72">
        <v>0.05</v>
      </c>
      <c r="O1237" s="72">
        <v>0.38707999999999998</v>
      </c>
    </row>
    <row r="1238" spans="1:15" x14ac:dyDescent="0.2">
      <c r="A1238" t="str">
        <f t="shared" si="19"/>
        <v>2021_6097</v>
      </c>
      <c r="C1238" s="71">
        <v>1236</v>
      </c>
      <c r="D1238" s="72">
        <v>6097</v>
      </c>
      <c r="E1238" s="72">
        <v>6097</v>
      </c>
      <c r="F1238" s="72" t="s">
        <v>266</v>
      </c>
      <c r="G1238" s="72">
        <v>2021</v>
      </c>
      <c r="H1238" s="72">
        <v>0</v>
      </c>
      <c r="I1238" s="72">
        <v>1</v>
      </c>
      <c r="J1238" s="72">
        <v>115946435</v>
      </c>
      <c r="K1238" s="72">
        <v>207</v>
      </c>
      <c r="L1238" s="72">
        <v>1424160</v>
      </c>
      <c r="M1238" s="72">
        <v>58200</v>
      </c>
      <c r="N1238" s="72">
        <v>4.0866E-2</v>
      </c>
      <c r="O1238" s="72">
        <v>0.50195999999999996</v>
      </c>
    </row>
    <row r="1239" spans="1:15" x14ac:dyDescent="0.2">
      <c r="A1239" t="str">
        <f t="shared" si="19"/>
        <v>2021_6098</v>
      </c>
      <c r="C1239" s="71">
        <v>1237</v>
      </c>
      <c r="D1239" s="72">
        <v>6098</v>
      </c>
      <c r="E1239" s="72">
        <v>6098</v>
      </c>
      <c r="F1239" s="72" t="s">
        <v>760</v>
      </c>
      <c r="G1239" s="72">
        <v>2021</v>
      </c>
      <c r="H1239" s="72">
        <v>0</v>
      </c>
      <c r="I1239" s="72">
        <v>1</v>
      </c>
      <c r="J1239" s="72">
        <v>392600987</v>
      </c>
      <c r="K1239" s="72">
        <v>1528.5</v>
      </c>
      <c r="L1239" s="72">
        <v>10531365</v>
      </c>
      <c r="M1239" s="72">
        <v>185298</v>
      </c>
      <c r="N1239" s="72">
        <v>1.7595E-2</v>
      </c>
      <c r="O1239" s="72">
        <v>0.47198000000000001</v>
      </c>
    </row>
    <row r="1240" spans="1:15" x14ac:dyDescent="0.2">
      <c r="A1240" t="str">
        <f t="shared" si="19"/>
        <v>2021_6100</v>
      </c>
      <c r="C1240" s="71">
        <v>1238</v>
      </c>
      <c r="D1240" s="72">
        <v>6100</v>
      </c>
      <c r="E1240" s="72">
        <v>6100</v>
      </c>
      <c r="F1240" s="72" t="s">
        <v>269</v>
      </c>
      <c r="G1240" s="72">
        <v>2021</v>
      </c>
      <c r="H1240" s="72">
        <v>0</v>
      </c>
      <c r="I1240" s="72">
        <v>1</v>
      </c>
      <c r="J1240" s="72">
        <v>270156173</v>
      </c>
      <c r="K1240" s="72">
        <v>523.70000000000005</v>
      </c>
      <c r="L1240" s="72">
        <v>3603056</v>
      </c>
      <c r="M1240" s="72">
        <v>78670</v>
      </c>
      <c r="N1240" s="72">
        <v>2.1833999999999999E-2</v>
      </c>
      <c r="O1240" s="72">
        <v>0.29120000000000001</v>
      </c>
    </row>
    <row r="1241" spans="1:15" x14ac:dyDescent="0.2">
      <c r="A1241" t="str">
        <f t="shared" si="19"/>
        <v>2021_6101</v>
      </c>
      <c r="C1241" s="71">
        <v>1239</v>
      </c>
      <c r="D1241" s="72">
        <v>6101</v>
      </c>
      <c r="E1241" s="72">
        <v>6101</v>
      </c>
      <c r="F1241" s="72" t="s">
        <v>270</v>
      </c>
      <c r="G1241" s="72">
        <v>2021</v>
      </c>
      <c r="H1241" s="72">
        <v>0</v>
      </c>
      <c r="I1241" s="72">
        <v>1</v>
      </c>
      <c r="J1241" s="72">
        <v>1989149274</v>
      </c>
      <c r="K1241" s="72">
        <v>6992.2</v>
      </c>
      <c r="L1241" s="72">
        <v>48106336</v>
      </c>
      <c r="M1241" s="72">
        <v>2309596</v>
      </c>
      <c r="N1241" s="72">
        <v>4.8009999999999997E-2</v>
      </c>
      <c r="O1241" s="72">
        <v>1.1611</v>
      </c>
    </row>
    <row r="1242" spans="1:15" x14ac:dyDescent="0.2">
      <c r="A1242" t="str">
        <f t="shared" si="19"/>
        <v>2021_6096</v>
      </c>
      <c r="C1242" s="71">
        <v>1240</v>
      </c>
      <c r="D1242" s="72">
        <v>6096</v>
      </c>
      <c r="E1242" s="72">
        <v>6096</v>
      </c>
      <c r="F1242" s="72" t="s">
        <v>812</v>
      </c>
      <c r="G1242" s="72">
        <v>2021</v>
      </c>
      <c r="H1242" s="72">
        <v>0</v>
      </c>
      <c r="I1242" s="72">
        <v>2</v>
      </c>
      <c r="J1242" s="72">
        <v>780029020</v>
      </c>
      <c r="K1242" s="72">
        <v>1105</v>
      </c>
      <c r="L1242" s="72">
        <v>7728779</v>
      </c>
      <c r="M1242" s="72">
        <v>262560</v>
      </c>
      <c r="N1242" s="72">
        <v>3.3972000000000002E-2</v>
      </c>
      <c r="O1242" s="72">
        <v>0.33660000000000001</v>
      </c>
    </row>
    <row r="1243" spans="1:15" x14ac:dyDescent="0.2">
      <c r="A1243" t="str">
        <f t="shared" si="19"/>
        <v>2021_6094</v>
      </c>
      <c r="C1243" s="71">
        <v>1241</v>
      </c>
      <c r="D1243" s="72">
        <v>6094</v>
      </c>
      <c r="E1243" s="72">
        <v>6094</v>
      </c>
      <c r="F1243" s="72" t="s">
        <v>263</v>
      </c>
      <c r="G1243" s="72">
        <v>2021</v>
      </c>
      <c r="H1243" s="72">
        <v>0</v>
      </c>
      <c r="I1243" s="72">
        <v>1</v>
      </c>
      <c r="J1243" s="72">
        <v>166293865</v>
      </c>
      <c r="K1243" s="72">
        <v>533.79999999999995</v>
      </c>
      <c r="L1243" s="72">
        <v>3672544</v>
      </c>
      <c r="M1243" s="72">
        <v>183627</v>
      </c>
      <c r="N1243" s="72">
        <v>0.05</v>
      </c>
      <c r="O1243" s="72">
        <v>1.10423</v>
      </c>
    </row>
    <row r="1244" spans="1:15" x14ac:dyDescent="0.2">
      <c r="A1244" t="str">
        <f t="shared" si="19"/>
        <v>2021_6102</v>
      </c>
      <c r="C1244" s="71">
        <v>1242</v>
      </c>
      <c r="D1244" s="72">
        <v>6102</v>
      </c>
      <c r="E1244" s="72">
        <v>6102</v>
      </c>
      <c r="F1244" s="72" t="s">
        <v>271</v>
      </c>
      <c r="G1244" s="72">
        <v>2021</v>
      </c>
      <c r="H1244" s="72">
        <v>0</v>
      </c>
      <c r="I1244" s="72">
        <v>1</v>
      </c>
      <c r="J1244" s="72">
        <v>712030067</v>
      </c>
      <c r="K1244" s="72">
        <v>1957.2</v>
      </c>
      <c r="L1244" s="72">
        <v>13465536</v>
      </c>
      <c r="M1244" s="72">
        <v>673277</v>
      </c>
      <c r="N1244" s="72">
        <v>0.05</v>
      </c>
      <c r="O1244" s="72">
        <v>0.94557000000000002</v>
      </c>
    </row>
    <row r="1245" spans="1:15" x14ac:dyDescent="0.2">
      <c r="A1245" t="str">
        <f t="shared" si="19"/>
        <v>2021_6120</v>
      </c>
      <c r="C1245" s="71">
        <v>1243</v>
      </c>
      <c r="D1245" s="72">
        <v>6120</v>
      </c>
      <c r="E1245" s="72">
        <v>6120</v>
      </c>
      <c r="F1245" s="72" t="s">
        <v>272</v>
      </c>
      <c r="G1245" s="72">
        <v>2021</v>
      </c>
      <c r="H1245" s="72">
        <v>0</v>
      </c>
      <c r="I1245" s="72">
        <v>1</v>
      </c>
      <c r="J1245" s="72">
        <v>1221177492</v>
      </c>
      <c r="K1245" s="72">
        <v>1134.2</v>
      </c>
      <c r="L1245" s="72">
        <v>7803296</v>
      </c>
      <c r="M1245" s="72">
        <v>380421</v>
      </c>
      <c r="N1245" s="72">
        <v>4.8751000000000003E-2</v>
      </c>
      <c r="O1245" s="72">
        <v>0.31152000000000002</v>
      </c>
    </row>
    <row r="1246" spans="1:15" x14ac:dyDescent="0.2">
      <c r="A1246" t="str">
        <f t="shared" si="19"/>
        <v>2021_6138</v>
      </c>
      <c r="C1246" s="71">
        <v>1244</v>
      </c>
      <c r="D1246" s="72">
        <v>6138</v>
      </c>
      <c r="E1246" s="72">
        <v>6138</v>
      </c>
      <c r="F1246" s="72" t="s">
        <v>273</v>
      </c>
      <c r="G1246" s="72">
        <v>2021</v>
      </c>
      <c r="H1246" s="72">
        <v>0</v>
      </c>
      <c r="I1246" s="72">
        <v>1</v>
      </c>
      <c r="J1246" s="72">
        <v>154187762</v>
      </c>
      <c r="K1246" s="72">
        <v>384.4</v>
      </c>
      <c r="L1246" s="72">
        <v>2656973</v>
      </c>
      <c r="M1246" s="72">
        <v>56707</v>
      </c>
      <c r="N1246" s="72">
        <v>2.1343000000000001E-2</v>
      </c>
      <c r="O1246" s="72">
        <v>0.36778</v>
      </c>
    </row>
    <row r="1247" spans="1:15" x14ac:dyDescent="0.2">
      <c r="A1247" t="str">
        <f t="shared" si="19"/>
        <v>2021_5751</v>
      </c>
      <c r="C1247" s="71">
        <v>1245</v>
      </c>
      <c r="D1247" s="72">
        <v>5751</v>
      </c>
      <c r="E1247" s="72">
        <v>5751</v>
      </c>
      <c r="F1247" s="72" t="s">
        <v>247</v>
      </c>
      <c r="G1247" s="72">
        <v>2021</v>
      </c>
      <c r="H1247" s="72">
        <v>0</v>
      </c>
      <c r="I1247" s="72">
        <v>1</v>
      </c>
      <c r="J1247" s="72">
        <v>326743460</v>
      </c>
      <c r="K1247" s="72">
        <v>575.1</v>
      </c>
      <c r="L1247" s="72">
        <v>3965890</v>
      </c>
      <c r="M1247" s="72">
        <v>25489</v>
      </c>
      <c r="N1247" s="72">
        <v>6.4270000000000004E-3</v>
      </c>
      <c r="O1247" s="72">
        <v>7.8009999999999996E-2</v>
      </c>
    </row>
    <row r="1248" spans="1:15" x14ac:dyDescent="0.2">
      <c r="A1248" t="str">
        <f t="shared" si="19"/>
        <v>2021_6165</v>
      </c>
      <c r="C1248" s="71">
        <v>1246</v>
      </c>
      <c r="D1248" s="72">
        <v>6165</v>
      </c>
      <c r="E1248" s="72">
        <v>6165</v>
      </c>
      <c r="F1248" s="72" t="s">
        <v>274</v>
      </c>
      <c r="G1248" s="72">
        <v>2021</v>
      </c>
      <c r="H1248" s="72">
        <v>0</v>
      </c>
      <c r="I1248" s="72">
        <v>1</v>
      </c>
      <c r="J1248" s="72">
        <v>77477359</v>
      </c>
      <c r="K1248" s="72">
        <v>170</v>
      </c>
      <c r="L1248" s="72">
        <v>1169600</v>
      </c>
      <c r="M1248" s="72">
        <v>25161</v>
      </c>
      <c r="N1248" s="72">
        <v>2.1512E-2</v>
      </c>
      <c r="O1248" s="72">
        <v>0.32474999999999998</v>
      </c>
    </row>
    <row r="1249" spans="1:15" x14ac:dyDescent="0.2">
      <c r="A1249" t="str">
        <f t="shared" si="19"/>
        <v>2021_6175</v>
      </c>
      <c r="C1249" s="71">
        <v>1247</v>
      </c>
      <c r="D1249" s="72">
        <v>6175</v>
      </c>
      <c r="E1249" s="72">
        <v>6175</v>
      </c>
      <c r="F1249" s="72" t="s">
        <v>275</v>
      </c>
      <c r="G1249" s="72">
        <v>2021</v>
      </c>
      <c r="H1249" s="72">
        <v>0</v>
      </c>
      <c r="I1249" s="72">
        <v>1</v>
      </c>
      <c r="J1249" s="72">
        <v>277503317</v>
      </c>
      <c r="K1249" s="72">
        <v>609.4</v>
      </c>
      <c r="L1249" s="72">
        <v>4195110</v>
      </c>
      <c r="M1249" s="72">
        <v>133762</v>
      </c>
      <c r="N1249" s="72">
        <v>3.1884999999999997E-2</v>
      </c>
      <c r="O1249" s="72">
        <v>0.48202</v>
      </c>
    </row>
    <row r="1250" spans="1:15" x14ac:dyDescent="0.2">
      <c r="A1250" t="str">
        <f t="shared" si="19"/>
        <v>2021_6219</v>
      </c>
      <c r="C1250" s="71">
        <v>1248</v>
      </c>
      <c r="D1250" s="72">
        <v>6219</v>
      </c>
      <c r="E1250" s="72">
        <v>6219</v>
      </c>
      <c r="F1250" s="72" t="s">
        <v>276</v>
      </c>
      <c r="G1250" s="72">
        <v>2021</v>
      </c>
      <c r="H1250" s="72">
        <v>0</v>
      </c>
      <c r="I1250" s="72">
        <v>1</v>
      </c>
      <c r="J1250" s="72">
        <v>493114598</v>
      </c>
      <c r="K1250" s="72">
        <v>2530.4</v>
      </c>
      <c r="L1250" s="72">
        <v>17409152</v>
      </c>
      <c r="M1250" s="72">
        <v>562500</v>
      </c>
      <c r="N1250" s="72">
        <v>3.2310999999999999E-2</v>
      </c>
      <c r="O1250" s="72">
        <v>1.1407099999999999</v>
      </c>
    </row>
    <row r="1251" spans="1:15" x14ac:dyDescent="0.2">
      <c r="A1251" t="str">
        <f t="shared" si="19"/>
        <v>2021_6246</v>
      </c>
      <c r="C1251" s="71">
        <v>1249</v>
      </c>
      <c r="D1251" s="72">
        <v>6246</v>
      </c>
      <c r="E1251" s="72">
        <v>6246</v>
      </c>
      <c r="F1251" s="72" t="s">
        <v>277</v>
      </c>
      <c r="G1251" s="72">
        <v>2021</v>
      </c>
      <c r="H1251" s="72">
        <v>0</v>
      </c>
      <c r="I1251" s="72">
        <v>1</v>
      </c>
      <c r="J1251" s="72">
        <v>85007564</v>
      </c>
      <c r="K1251" s="72">
        <v>137.9</v>
      </c>
      <c r="L1251" s="72">
        <v>971506</v>
      </c>
      <c r="M1251" s="72">
        <v>48575</v>
      </c>
      <c r="N1251" s="72">
        <v>0.05</v>
      </c>
      <c r="O1251" s="72">
        <v>0.57142000000000004</v>
      </c>
    </row>
    <row r="1252" spans="1:15" x14ac:dyDescent="0.2">
      <c r="A1252" t="str">
        <f t="shared" si="19"/>
        <v>2021_6273</v>
      </c>
      <c r="C1252" s="71">
        <v>1250</v>
      </c>
      <c r="D1252" s="72">
        <v>6273</v>
      </c>
      <c r="E1252" s="72">
        <v>6273</v>
      </c>
      <c r="F1252" s="72" t="s">
        <v>682</v>
      </c>
      <c r="G1252" s="72">
        <v>2021</v>
      </c>
      <c r="H1252" s="72">
        <v>0</v>
      </c>
      <c r="I1252" s="72">
        <v>1</v>
      </c>
      <c r="J1252" s="72">
        <v>366080086</v>
      </c>
      <c r="K1252" s="72">
        <v>797.3</v>
      </c>
      <c r="L1252" s="72">
        <v>5485424</v>
      </c>
      <c r="M1252" s="72">
        <v>230388</v>
      </c>
      <c r="N1252" s="72">
        <v>4.2000000000000003E-2</v>
      </c>
      <c r="O1252" s="72">
        <v>0.62934000000000001</v>
      </c>
    </row>
    <row r="1253" spans="1:15" x14ac:dyDescent="0.2">
      <c r="A1253" t="str">
        <f t="shared" si="19"/>
        <v>2021_6408</v>
      </c>
      <c r="C1253" s="71">
        <v>1251</v>
      </c>
      <c r="D1253" s="72">
        <v>6408</v>
      </c>
      <c r="E1253" s="72">
        <v>6408</v>
      </c>
      <c r="F1253" s="72" t="s">
        <v>279</v>
      </c>
      <c r="G1253" s="72">
        <v>2021</v>
      </c>
      <c r="H1253" s="72">
        <v>0</v>
      </c>
      <c r="I1253" s="72">
        <v>1</v>
      </c>
      <c r="J1253" s="72">
        <v>320599112</v>
      </c>
      <c r="K1253" s="72">
        <v>872.7</v>
      </c>
      <c r="L1253" s="72">
        <v>6039957</v>
      </c>
      <c r="M1253" s="72">
        <v>117000</v>
      </c>
      <c r="N1253" s="72">
        <v>1.9370999999999999E-2</v>
      </c>
      <c r="O1253" s="72">
        <v>0.36493999999999999</v>
      </c>
    </row>
    <row r="1254" spans="1:15" x14ac:dyDescent="0.2">
      <c r="A1254" t="str">
        <f t="shared" si="19"/>
        <v>2021_6453</v>
      </c>
      <c r="C1254" s="71">
        <v>1252</v>
      </c>
      <c r="D1254" s="72">
        <v>6453</v>
      </c>
      <c r="E1254" s="72">
        <v>6453</v>
      </c>
      <c r="F1254" s="72" t="s">
        <v>280</v>
      </c>
      <c r="G1254" s="72">
        <v>2021</v>
      </c>
      <c r="H1254" s="72">
        <v>0</v>
      </c>
      <c r="I1254" s="72">
        <v>1</v>
      </c>
      <c r="J1254" s="72">
        <v>247177927</v>
      </c>
      <c r="K1254" s="72">
        <v>623.70000000000005</v>
      </c>
      <c r="L1254" s="72">
        <v>4291056</v>
      </c>
      <c r="M1254" s="72">
        <v>101877</v>
      </c>
      <c r="N1254" s="72">
        <v>2.3741999999999999E-2</v>
      </c>
      <c r="O1254" s="72">
        <v>0.41216000000000003</v>
      </c>
    </row>
    <row r="1255" spans="1:15" x14ac:dyDescent="0.2">
      <c r="A1255" t="str">
        <f t="shared" si="19"/>
        <v>2021_6460</v>
      </c>
      <c r="C1255" s="71">
        <v>1253</v>
      </c>
      <c r="D1255" s="72">
        <v>6460</v>
      </c>
      <c r="E1255" s="72">
        <v>6460</v>
      </c>
      <c r="F1255" s="72" t="s">
        <v>281</v>
      </c>
      <c r="G1255" s="72">
        <v>2021</v>
      </c>
      <c r="H1255" s="72">
        <v>0</v>
      </c>
      <c r="I1255" s="72">
        <v>1</v>
      </c>
      <c r="J1255" s="72">
        <v>244585486</v>
      </c>
      <c r="K1255" s="72">
        <v>657</v>
      </c>
      <c r="L1255" s="72">
        <v>4534614</v>
      </c>
      <c r="M1255" s="72">
        <v>226510</v>
      </c>
      <c r="N1255" s="72">
        <v>4.9951000000000002E-2</v>
      </c>
      <c r="O1255" s="72">
        <v>0.92610000000000003</v>
      </c>
    </row>
    <row r="1256" spans="1:15" x14ac:dyDescent="0.2">
      <c r="A1256" t="str">
        <f t="shared" si="19"/>
        <v>2021_6462</v>
      </c>
      <c r="C1256" s="71">
        <v>1254</v>
      </c>
      <c r="D1256" s="72">
        <v>6462</v>
      </c>
      <c r="E1256" s="72">
        <v>6462</v>
      </c>
      <c r="F1256" s="72" t="s">
        <v>282</v>
      </c>
      <c r="G1256" s="72">
        <v>2021</v>
      </c>
      <c r="H1256" s="72">
        <v>0</v>
      </c>
      <c r="I1256" s="72">
        <v>1</v>
      </c>
      <c r="J1256" s="72">
        <v>127561513</v>
      </c>
      <c r="K1256" s="72">
        <v>280.8</v>
      </c>
      <c r="L1256" s="72">
        <v>1931904</v>
      </c>
      <c r="M1256" s="72">
        <v>43779</v>
      </c>
      <c r="N1256" s="72">
        <v>2.2661000000000001E-2</v>
      </c>
      <c r="O1256" s="72">
        <v>0.34320000000000001</v>
      </c>
    </row>
    <row r="1257" spans="1:15" x14ac:dyDescent="0.2">
      <c r="A1257" t="str">
        <f t="shared" si="19"/>
        <v>2021_6471</v>
      </c>
      <c r="C1257" s="71">
        <v>1255</v>
      </c>
      <c r="D1257" s="72">
        <v>6471</v>
      </c>
      <c r="E1257" s="72">
        <v>6471</v>
      </c>
      <c r="F1257" s="72" t="s">
        <v>283</v>
      </c>
      <c r="G1257" s="72">
        <v>2021</v>
      </c>
      <c r="H1257" s="72">
        <v>0</v>
      </c>
      <c r="I1257" s="72">
        <v>1</v>
      </c>
      <c r="J1257" s="72">
        <v>144867139</v>
      </c>
      <c r="K1257" s="72">
        <v>410</v>
      </c>
      <c r="L1257" s="72">
        <v>2832690</v>
      </c>
      <c r="M1257" s="72">
        <v>53442</v>
      </c>
      <c r="N1257" s="72">
        <v>1.8866000000000001E-2</v>
      </c>
      <c r="O1257" s="72">
        <v>0.36890000000000001</v>
      </c>
    </row>
    <row r="1258" spans="1:15" x14ac:dyDescent="0.2">
      <c r="A1258" t="str">
        <f t="shared" si="19"/>
        <v>2021_6509</v>
      </c>
      <c r="C1258" s="71">
        <v>1256</v>
      </c>
      <c r="D1258" s="72">
        <v>6509</v>
      </c>
      <c r="E1258" s="72">
        <v>6509</v>
      </c>
      <c r="F1258" s="72" t="s">
        <v>284</v>
      </c>
      <c r="G1258" s="72">
        <v>2021</v>
      </c>
      <c r="H1258" s="72">
        <v>0</v>
      </c>
      <c r="I1258" s="72">
        <v>1</v>
      </c>
      <c r="J1258" s="72">
        <v>228109317</v>
      </c>
      <c r="K1258" s="72">
        <v>357.1</v>
      </c>
      <c r="L1258" s="72">
        <v>2512913</v>
      </c>
      <c r="M1258" s="72">
        <v>124118</v>
      </c>
      <c r="N1258" s="72">
        <v>4.9391999999999998E-2</v>
      </c>
      <c r="O1258" s="72">
        <v>0.54412000000000005</v>
      </c>
    </row>
    <row r="1259" spans="1:15" x14ac:dyDescent="0.2">
      <c r="A1259" t="str">
        <f t="shared" si="19"/>
        <v>2021_6512</v>
      </c>
      <c r="C1259" s="71">
        <v>1257</v>
      </c>
      <c r="D1259" s="72">
        <v>6512</v>
      </c>
      <c r="E1259" s="72">
        <v>6512</v>
      </c>
      <c r="F1259" s="72" t="s">
        <v>285</v>
      </c>
      <c r="G1259" s="72">
        <v>2021</v>
      </c>
      <c r="H1259" s="72">
        <v>0</v>
      </c>
      <c r="I1259" s="72">
        <v>1</v>
      </c>
      <c r="J1259" s="72">
        <v>133403578</v>
      </c>
      <c r="K1259" s="72">
        <v>323.60000000000002</v>
      </c>
      <c r="L1259" s="72">
        <v>2239312</v>
      </c>
      <c r="M1259" s="72">
        <v>96290</v>
      </c>
      <c r="N1259" s="72">
        <v>4.2999999999999997E-2</v>
      </c>
      <c r="O1259" s="72">
        <v>0.72179000000000004</v>
      </c>
    </row>
    <row r="1260" spans="1:15" x14ac:dyDescent="0.2">
      <c r="A1260" t="str">
        <f t="shared" si="19"/>
        <v>2021_6516</v>
      </c>
      <c r="C1260" s="71">
        <v>1258</v>
      </c>
      <c r="D1260" s="72">
        <v>6516</v>
      </c>
      <c r="E1260" s="72">
        <v>6516</v>
      </c>
      <c r="F1260" s="72" t="s">
        <v>286</v>
      </c>
      <c r="G1260" s="72">
        <v>2021</v>
      </c>
      <c r="H1260" s="72">
        <v>0</v>
      </c>
      <c r="I1260" s="72">
        <v>1</v>
      </c>
      <c r="J1260" s="72">
        <v>145398750</v>
      </c>
      <c r="K1260" s="72">
        <v>150</v>
      </c>
      <c r="L1260" s="72">
        <v>1056750</v>
      </c>
      <c r="M1260" s="72">
        <v>0</v>
      </c>
      <c r="N1260" s="72">
        <v>0</v>
      </c>
      <c r="O1260" s="72">
        <v>0</v>
      </c>
    </row>
    <row r="1261" spans="1:15" x14ac:dyDescent="0.2">
      <c r="A1261" t="str">
        <f t="shared" si="19"/>
        <v>2021_6534</v>
      </c>
      <c r="C1261" s="71">
        <v>1259</v>
      </c>
      <c r="D1261" s="72">
        <v>6534</v>
      </c>
      <c r="E1261" s="72">
        <v>6534</v>
      </c>
      <c r="F1261" s="72" t="s">
        <v>287</v>
      </c>
      <c r="G1261" s="72">
        <v>2021</v>
      </c>
      <c r="H1261" s="72">
        <v>0</v>
      </c>
      <c r="I1261" s="72">
        <v>1</v>
      </c>
      <c r="J1261" s="72">
        <v>276197752</v>
      </c>
      <c r="K1261" s="72">
        <v>690</v>
      </c>
      <c r="L1261" s="72">
        <v>4747200</v>
      </c>
      <c r="M1261" s="72">
        <v>237360</v>
      </c>
      <c r="N1261" s="72">
        <v>0.05</v>
      </c>
      <c r="O1261" s="72">
        <v>0.85938000000000003</v>
      </c>
    </row>
    <row r="1262" spans="1:15" x14ac:dyDescent="0.2">
      <c r="A1262" t="str">
        <f t="shared" si="19"/>
        <v>2021_1935</v>
      </c>
      <c r="C1262" s="71">
        <v>1260</v>
      </c>
      <c r="D1262" s="72">
        <v>1935</v>
      </c>
      <c r="E1262" s="72">
        <v>6536</v>
      </c>
      <c r="F1262" s="72" t="s">
        <v>288</v>
      </c>
      <c r="G1262" s="72">
        <v>2021</v>
      </c>
      <c r="H1262" s="72">
        <v>0</v>
      </c>
      <c r="I1262" s="72">
        <v>1</v>
      </c>
      <c r="J1262" s="72">
        <v>448238596</v>
      </c>
      <c r="K1262" s="72">
        <v>1035.5999999999999</v>
      </c>
      <c r="L1262" s="72">
        <v>7199491</v>
      </c>
      <c r="M1262" s="72">
        <v>323977</v>
      </c>
      <c r="N1262" s="72">
        <v>4.4999999999999998E-2</v>
      </c>
      <c r="O1262" s="72">
        <v>0.72277999999999998</v>
      </c>
    </row>
    <row r="1263" spans="1:15" x14ac:dyDescent="0.2">
      <c r="A1263" t="str">
        <f t="shared" si="19"/>
        <v>2021_6561</v>
      </c>
      <c r="C1263" s="71">
        <v>1261</v>
      </c>
      <c r="D1263" s="72">
        <v>6561</v>
      </c>
      <c r="E1263" s="72">
        <v>6561</v>
      </c>
      <c r="F1263" s="72" t="s">
        <v>289</v>
      </c>
      <c r="G1263" s="72">
        <v>2021</v>
      </c>
      <c r="H1263" s="72">
        <v>0</v>
      </c>
      <c r="I1263" s="72">
        <v>1</v>
      </c>
      <c r="J1263" s="72">
        <v>333426105</v>
      </c>
      <c r="K1263" s="72">
        <v>403.3</v>
      </c>
      <c r="L1263" s="72">
        <v>2774704</v>
      </c>
      <c r="M1263" s="72">
        <v>39022</v>
      </c>
      <c r="N1263" s="72">
        <v>1.4063000000000001E-2</v>
      </c>
      <c r="O1263" s="72">
        <v>0.11703</v>
      </c>
    </row>
    <row r="1264" spans="1:15" x14ac:dyDescent="0.2">
      <c r="A1264" t="str">
        <f t="shared" si="19"/>
        <v>2021_6579</v>
      </c>
      <c r="C1264" s="71">
        <v>1262</v>
      </c>
      <c r="D1264" s="72">
        <v>6579</v>
      </c>
      <c r="E1264" s="72">
        <v>6579</v>
      </c>
      <c r="F1264" s="72" t="s">
        <v>290</v>
      </c>
      <c r="G1264" s="72">
        <v>2021</v>
      </c>
      <c r="H1264" s="72">
        <v>0</v>
      </c>
      <c r="I1264" s="72">
        <v>1</v>
      </c>
      <c r="J1264" s="72">
        <v>1385152596</v>
      </c>
      <c r="K1264" s="72">
        <v>3438</v>
      </c>
      <c r="L1264" s="72">
        <v>23653440</v>
      </c>
      <c r="M1264" s="72">
        <v>1182672</v>
      </c>
      <c r="N1264" s="72">
        <v>0.05</v>
      </c>
      <c r="O1264" s="72">
        <v>0.85382000000000002</v>
      </c>
    </row>
    <row r="1265" spans="1:15" x14ac:dyDescent="0.2">
      <c r="A1265" t="str">
        <f t="shared" si="19"/>
        <v>2021_6592</v>
      </c>
      <c r="C1265" s="71">
        <v>1263</v>
      </c>
      <c r="D1265" s="72">
        <v>6592</v>
      </c>
      <c r="E1265" s="72">
        <v>6592</v>
      </c>
      <c r="F1265" s="72" t="s">
        <v>809</v>
      </c>
      <c r="G1265" s="72">
        <v>2021</v>
      </c>
      <c r="H1265" s="72">
        <v>0</v>
      </c>
      <c r="I1265" s="72">
        <v>1</v>
      </c>
      <c r="J1265" s="72">
        <v>466596066</v>
      </c>
      <c r="K1265" s="72">
        <v>949.9</v>
      </c>
      <c r="L1265" s="72">
        <v>6535312</v>
      </c>
      <c r="M1265" s="72">
        <v>87492</v>
      </c>
      <c r="N1265" s="72">
        <v>1.3388000000000001E-2</v>
      </c>
      <c r="O1265" s="72">
        <v>0.18751000000000001</v>
      </c>
    </row>
    <row r="1266" spans="1:15" x14ac:dyDescent="0.2">
      <c r="A1266" t="str">
        <f t="shared" si="19"/>
        <v>2021_6615</v>
      </c>
      <c r="C1266" s="71">
        <v>1264</v>
      </c>
      <c r="D1266" s="72">
        <v>6615</v>
      </c>
      <c r="E1266" s="72">
        <v>6615</v>
      </c>
      <c r="F1266" s="72" t="s">
        <v>293</v>
      </c>
      <c r="G1266" s="72">
        <v>2021</v>
      </c>
      <c r="H1266" s="72">
        <v>0</v>
      </c>
      <c r="I1266" s="72">
        <v>1</v>
      </c>
      <c r="J1266" s="72">
        <v>257975163</v>
      </c>
      <c r="K1266" s="72">
        <v>754.3</v>
      </c>
      <c r="L1266" s="72">
        <v>5189584</v>
      </c>
      <c r="M1266" s="72">
        <v>176446</v>
      </c>
      <c r="N1266" s="72">
        <v>3.4000000000000002E-2</v>
      </c>
      <c r="O1266" s="72">
        <v>0.68396999999999997</v>
      </c>
    </row>
    <row r="1267" spans="1:15" x14ac:dyDescent="0.2">
      <c r="A1267" t="str">
        <f t="shared" si="19"/>
        <v>2021_6651</v>
      </c>
      <c r="C1267" s="71">
        <v>1265</v>
      </c>
      <c r="D1267" s="72">
        <v>6651</v>
      </c>
      <c r="E1267" s="72">
        <v>6651</v>
      </c>
      <c r="F1267" s="72" t="s">
        <v>295</v>
      </c>
      <c r="G1267" s="72">
        <v>2021</v>
      </c>
      <c r="H1267" s="72">
        <v>0</v>
      </c>
      <c r="I1267" s="72">
        <v>1</v>
      </c>
      <c r="J1267" s="72">
        <v>149440861</v>
      </c>
      <c r="K1267" s="72">
        <v>290.2</v>
      </c>
      <c r="L1267" s="72">
        <v>1996576</v>
      </c>
      <c r="M1267" s="72">
        <v>73873</v>
      </c>
      <c r="N1267" s="72">
        <v>3.6999999999999998E-2</v>
      </c>
      <c r="O1267" s="72">
        <v>0.49432999999999999</v>
      </c>
    </row>
    <row r="1268" spans="1:15" x14ac:dyDescent="0.2">
      <c r="A1268" t="str">
        <f t="shared" si="19"/>
        <v>2021_6660</v>
      </c>
      <c r="C1268" s="71">
        <v>1266</v>
      </c>
      <c r="D1268" s="72">
        <v>6660</v>
      </c>
      <c r="E1268" s="72">
        <v>6660</v>
      </c>
      <c r="F1268" s="72" t="s">
        <v>296</v>
      </c>
      <c r="G1268" s="72">
        <v>2021</v>
      </c>
      <c r="H1268" s="72">
        <v>0</v>
      </c>
      <c r="I1268" s="72">
        <v>1</v>
      </c>
      <c r="J1268" s="72">
        <v>549399608</v>
      </c>
      <c r="K1268" s="72">
        <v>1522</v>
      </c>
      <c r="L1268" s="72">
        <v>10471360</v>
      </c>
      <c r="M1268" s="72">
        <v>298569</v>
      </c>
      <c r="N1268" s="72">
        <v>2.8513E-2</v>
      </c>
      <c r="O1268" s="72">
        <v>0.54344999999999999</v>
      </c>
    </row>
    <row r="1269" spans="1:15" x14ac:dyDescent="0.2">
      <c r="A1269" t="str">
        <f t="shared" si="19"/>
        <v>2021_6700</v>
      </c>
      <c r="C1269" s="71">
        <v>1267</v>
      </c>
      <c r="D1269" s="72">
        <v>6700</v>
      </c>
      <c r="E1269" s="72">
        <v>6700</v>
      </c>
      <c r="F1269" s="72" t="s">
        <v>297</v>
      </c>
      <c r="G1269" s="72">
        <v>2021</v>
      </c>
      <c r="H1269" s="72">
        <v>0</v>
      </c>
      <c r="I1269" s="72">
        <v>1</v>
      </c>
      <c r="J1269" s="72">
        <v>178002804</v>
      </c>
      <c r="K1269" s="72">
        <v>489.8</v>
      </c>
      <c r="L1269" s="72">
        <v>3425661</v>
      </c>
      <c r="M1269" s="72">
        <v>122858</v>
      </c>
      <c r="N1269" s="72">
        <v>3.5864E-2</v>
      </c>
      <c r="O1269" s="72">
        <v>0.69020000000000004</v>
      </c>
    </row>
    <row r="1270" spans="1:15" x14ac:dyDescent="0.2">
      <c r="A1270" t="str">
        <f t="shared" si="19"/>
        <v>2021_6759</v>
      </c>
      <c r="C1270" s="71">
        <v>1268</v>
      </c>
      <c r="D1270" s="72">
        <v>6759</v>
      </c>
      <c r="E1270" s="72">
        <v>6759</v>
      </c>
      <c r="F1270" s="72" t="s">
        <v>300</v>
      </c>
      <c r="G1270" s="72">
        <v>2021</v>
      </c>
      <c r="H1270" s="72">
        <v>0</v>
      </c>
      <c r="I1270" s="72">
        <v>1</v>
      </c>
      <c r="J1270" s="72">
        <v>222631999</v>
      </c>
      <c r="K1270" s="72">
        <v>573</v>
      </c>
      <c r="L1270" s="72">
        <v>3949689</v>
      </c>
      <c r="M1270" s="72">
        <v>0</v>
      </c>
      <c r="N1270" s="72">
        <v>0</v>
      </c>
      <c r="O1270" s="72">
        <v>0</v>
      </c>
    </row>
    <row r="1271" spans="1:15" x14ac:dyDescent="0.2">
      <c r="A1271" t="str">
        <f t="shared" si="19"/>
        <v>2021_6762</v>
      </c>
      <c r="C1271" s="71">
        <v>1269</v>
      </c>
      <c r="D1271" s="72">
        <v>6762</v>
      </c>
      <c r="E1271" s="72">
        <v>6762</v>
      </c>
      <c r="F1271" s="72" t="s">
        <v>301</v>
      </c>
      <c r="G1271" s="72">
        <v>2021</v>
      </c>
      <c r="H1271" s="72">
        <v>0</v>
      </c>
      <c r="I1271" s="72">
        <v>1</v>
      </c>
      <c r="J1271" s="72">
        <v>221113958</v>
      </c>
      <c r="K1271" s="72">
        <v>680.6</v>
      </c>
      <c r="L1271" s="72">
        <v>4707030</v>
      </c>
      <c r="M1271" s="72">
        <v>117676</v>
      </c>
      <c r="N1271" s="72">
        <v>2.5000000000000001E-2</v>
      </c>
      <c r="O1271" s="72">
        <v>0.53220000000000001</v>
      </c>
    </row>
    <row r="1272" spans="1:15" x14ac:dyDescent="0.2">
      <c r="A1272" t="str">
        <f t="shared" si="19"/>
        <v>2021_6768</v>
      </c>
      <c r="C1272" s="71">
        <v>1270</v>
      </c>
      <c r="D1272" s="72">
        <v>6768</v>
      </c>
      <c r="E1272" s="72">
        <v>6768</v>
      </c>
      <c r="F1272" s="72" t="s">
        <v>302</v>
      </c>
      <c r="G1272" s="72">
        <v>2021</v>
      </c>
      <c r="H1272" s="72">
        <v>0</v>
      </c>
      <c r="I1272" s="72">
        <v>1</v>
      </c>
      <c r="J1272" s="72">
        <v>492997362</v>
      </c>
      <c r="K1272" s="72">
        <v>1703.9</v>
      </c>
      <c r="L1272" s="72">
        <v>11722832</v>
      </c>
      <c r="M1272" s="72">
        <v>385225</v>
      </c>
      <c r="N1272" s="72">
        <v>3.2861000000000001E-2</v>
      </c>
      <c r="O1272" s="72">
        <v>0.78139000000000003</v>
      </c>
    </row>
    <row r="1273" spans="1:15" x14ac:dyDescent="0.2">
      <c r="A1273" t="str">
        <f t="shared" si="19"/>
        <v>2021_6795</v>
      </c>
      <c r="C1273" s="71">
        <v>1271</v>
      </c>
      <c r="D1273" s="72">
        <v>6795</v>
      </c>
      <c r="E1273" s="72">
        <v>6795</v>
      </c>
      <c r="F1273" s="72" t="s">
        <v>303</v>
      </c>
      <c r="G1273" s="72">
        <v>2021</v>
      </c>
      <c r="H1273" s="72">
        <v>0</v>
      </c>
      <c r="I1273" s="72">
        <v>1</v>
      </c>
      <c r="J1273" s="72">
        <v>2750379811</v>
      </c>
      <c r="K1273" s="72">
        <v>10865.5</v>
      </c>
      <c r="L1273" s="72">
        <v>74754640</v>
      </c>
      <c r="M1273" s="72">
        <v>3737732</v>
      </c>
      <c r="N1273" s="72">
        <v>0.05</v>
      </c>
      <c r="O1273" s="72">
        <v>1.3589899999999999</v>
      </c>
    </row>
    <row r="1274" spans="1:15" x14ac:dyDescent="0.2">
      <c r="A1274" t="str">
        <f t="shared" si="19"/>
        <v>2021_6822</v>
      </c>
      <c r="C1274" s="71">
        <v>1272</v>
      </c>
      <c r="D1274" s="72">
        <v>6822</v>
      </c>
      <c r="E1274" s="72">
        <v>6822</v>
      </c>
      <c r="F1274" s="72" t="s">
        <v>304</v>
      </c>
      <c r="G1274" s="72">
        <v>2021</v>
      </c>
      <c r="H1274" s="72">
        <v>0</v>
      </c>
      <c r="I1274" s="72">
        <v>1</v>
      </c>
      <c r="J1274" s="72">
        <v>4562260370</v>
      </c>
      <c r="K1274" s="72">
        <v>11701.4</v>
      </c>
      <c r="L1274" s="72">
        <v>80505632</v>
      </c>
      <c r="M1274" s="72">
        <v>2898203</v>
      </c>
      <c r="N1274" s="72">
        <v>3.5999999999999997E-2</v>
      </c>
      <c r="O1274" s="72">
        <v>0.63526000000000005</v>
      </c>
    </row>
    <row r="1275" spans="1:15" x14ac:dyDescent="0.2">
      <c r="A1275" t="str">
        <f t="shared" si="19"/>
        <v>2021_6840</v>
      </c>
      <c r="C1275" s="71">
        <v>1273</v>
      </c>
      <c r="D1275" s="72">
        <v>6840</v>
      </c>
      <c r="E1275" s="72">
        <v>6840</v>
      </c>
      <c r="F1275" s="72" t="s">
        <v>305</v>
      </c>
      <c r="G1275" s="72">
        <v>2021</v>
      </c>
      <c r="H1275" s="72">
        <v>0</v>
      </c>
      <c r="I1275" s="72">
        <v>1</v>
      </c>
      <c r="J1275" s="72">
        <v>731625267</v>
      </c>
      <c r="K1275" s="72">
        <v>2126.1999999999998</v>
      </c>
      <c r="L1275" s="72">
        <v>14628256</v>
      </c>
      <c r="M1275" s="72">
        <v>365706</v>
      </c>
      <c r="N1275" s="72">
        <v>2.5000000000000001E-2</v>
      </c>
      <c r="O1275" s="72">
        <v>0.49985000000000002</v>
      </c>
    </row>
    <row r="1276" spans="1:15" x14ac:dyDescent="0.2">
      <c r="A1276" t="str">
        <f t="shared" si="19"/>
        <v>2021_6854</v>
      </c>
      <c r="C1276" s="71">
        <v>1274</v>
      </c>
      <c r="D1276" s="72">
        <v>6854</v>
      </c>
      <c r="E1276" s="72">
        <v>6854</v>
      </c>
      <c r="F1276" s="72" t="s">
        <v>306</v>
      </c>
      <c r="G1276" s="72">
        <v>2021</v>
      </c>
      <c r="H1276" s="72">
        <v>0</v>
      </c>
      <c r="I1276" s="72">
        <v>1</v>
      </c>
      <c r="J1276" s="72">
        <v>269795662</v>
      </c>
      <c r="K1276" s="72">
        <v>589</v>
      </c>
      <c r="L1276" s="72">
        <v>4059977</v>
      </c>
      <c r="M1276" s="72">
        <v>202999</v>
      </c>
      <c r="N1276" s="72">
        <v>0.05</v>
      </c>
      <c r="O1276" s="72">
        <v>0.75241999999999998</v>
      </c>
    </row>
    <row r="1277" spans="1:15" x14ac:dyDescent="0.2">
      <c r="A1277" t="str">
        <f t="shared" si="19"/>
        <v>2021_6867</v>
      </c>
      <c r="C1277" s="71">
        <v>1275</v>
      </c>
      <c r="D1277" s="72">
        <v>6867</v>
      </c>
      <c r="E1277" s="72">
        <v>6867</v>
      </c>
      <c r="F1277" s="72" t="s">
        <v>307</v>
      </c>
      <c r="G1277" s="72">
        <v>2021</v>
      </c>
      <c r="H1277" s="72">
        <v>0</v>
      </c>
      <c r="I1277" s="72">
        <v>1</v>
      </c>
      <c r="J1277" s="72">
        <v>688535765</v>
      </c>
      <c r="K1277" s="72">
        <v>1773.3</v>
      </c>
      <c r="L1277" s="72">
        <v>12225130</v>
      </c>
      <c r="M1277" s="72">
        <v>611257</v>
      </c>
      <c r="N1277" s="72">
        <v>0.05</v>
      </c>
      <c r="O1277" s="72">
        <v>0.88775999999999999</v>
      </c>
    </row>
    <row r="1278" spans="1:15" x14ac:dyDescent="0.2">
      <c r="A1278" t="str">
        <f t="shared" si="19"/>
        <v>2021_6921</v>
      </c>
      <c r="C1278" s="71">
        <v>1276</v>
      </c>
      <c r="D1278" s="72">
        <v>6921</v>
      </c>
      <c r="E1278" s="72">
        <v>6921</v>
      </c>
      <c r="F1278" s="72" t="s">
        <v>308</v>
      </c>
      <c r="G1278" s="72">
        <v>2021</v>
      </c>
      <c r="H1278" s="72">
        <v>0</v>
      </c>
      <c r="I1278" s="72">
        <v>1</v>
      </c>
      <c r="J1278" s="72">
        <v>221351277</v>
      </c>
      <c r="K1278" s="72">
        <v>289.5</v>
      </c>
      <c r="L1278" s="72">
        <v>2003919</v>
      </c>
      <c r="M1278" s="72">
        <v>22244</v>
      </c>
      <c r="N1278" s="72">
        <v>1.11E-2</v>
      </c>
      <c r="O1278" s="72">
        <v>0.10049</v>
      </c>
    </row>
    <row r="1279" spans="1:15" x14ac:dyDescent="0.2">
      <c r="A1279" t="str">
        <f t="shared" si="19"/>
        <v>2021_6930</v>
      </c>
      <c r="C1279" s="71">
        <v>1277</v>
      </c>
      <c r="D1279" s="72">
        <v>6930</v>
      </c>
      <c r="E1279" s="72">
        <v>6930</v>
      </c>
      <c r="F1279" s="72" t="s">
        <v>309</v>
      </c>
      <c r="G1279" s="72">
        <v>2021</v>
      </c>
      <c r="H1279" s="72">
        <v>0</v>
      </c>
      <c r="I1279" s="72">
        <v>1</v>
      </c>
      <c r="J1279" s="72">
        <v>383015205</v>
      </c>
      <c r="K1279" s="72">
        <v>754.1</v>
      </c>
      <c r="L1279" s="72">
        <v>5204798</v>
      </c>
      <c r="M1279" s="72">
        <v>260240</v>
      </c>
      <c r="N1279" s="72">
        <v>0.05</v>
      </c>
      <c r="O1279" s="72">
        <v>0.67945</v>
      </c>
    </row>
    <row r="1280" spans="1:15" x14ac:dyDescent="0.2">
      <c r="A1280" t="str">
        <f t="shared" si="19"/>
        <v>2021_6937</v>
      </c>
      <c r="C1280" s="71">
        <v>1278</v>
      </c>
      <c r="D1280" s="72">
        <v>6937</v>
      </c>
      <c r="E1280" s="72">
        <v>6937</v>
      </c>
      <c r="F1280" s="72" t="s">
        <v>761</v>
      </c>
      <c r="G1280" s="72">
        <v>2021</v>
      </c>
      <c r="H1280" s="72">
        <v>0</v>
      </c>
      <c r="I1280" s="72">
        <v>1</v>
      </c>
      <c r="J1280" s="72">
        <v>183266854</v>
      </c>
      <c r="K1280" s="72">
        <v>458.4</v>
      </c>
      <c r="L1280" s="72">
        <v>3153792</v>
      </c>
      <c r="M1280" s="72">
        <v>157690</v>
      </c>
      <c r="N1280" s="72">
        <v>0.05</v>
      </c>
      <c r="O1280" s="72">
        <v>0.86043999999999998</v>
      </c>
    </row>
    <row r="1281" spans="1:15" x14ac:dyDescent="0.2">
      <c r="A1281" t="str">
        <f t="shared" si="19"/>
        <v>2021_6943</v>
      </c>
      <c r="C1281" s="71">
        <v>1279</v>
      </c>
      <c r="D1281" s="72">
        <v>6943</v>
      </c>
      <c r="E1281" s="72">
        <v>6943</v>
      </c>
      <c r="F1281" s="72" t="s">
        <v>310</v>
      </c>
      <c r="G1281" s="72">
        <v>2021</v>
      </c>
      <c r="H1281" s="72">
        <v>0</v>
      </c>
      <c r="I1281" s="72">
        <v>1</v>
      </c>
      <c r="J1281" s="72">
        <v>176168345</v>
      </c>
      <c r="K1281" s="72">
        <v>262</v>
      </c>
      <c r="L1281" s="72">
        <v>1802560</v>
      </c>
      <c r="M1281" s="72">
        <v>90128</v>
      </c>
      <c r="N1281" s="72">
        <v>0.05</v>
      </c>
      <c r="O1281" s="72">
        <v>0.51160000000000005</v>
      </c>
    </row>
    <row r="1282" spans="1:15" x14ac:dyDescent="0.2">
      <c r="A1282" t="str">
        <f t="shared" si="19"/>
        <v>2021_6264</v>
      </c>
      <c r="C1282" s="71">
        <v>1280</v>
      </c>
      <c r="D1282" s="72">
        <v>6264</v>
      </c>
      <c r="E1282" s="72">
        <v>6264</v>
      </c>
      <c r="F1282" s="72" t="s">
        <v>278</v>
      </c>
      <c r="G1282" s="72">
        <v>2021</v>
      </c>
      <c r="H1282" s="72">
        <v>0</v>
      </c>
      <c r="I1282" s="72">
        <v>1</v>
      </c>
      <c r="J1282" s="72">
        <v>486039819</v>
      </c>
      <c r="K1282" s="72">
        <v>953.5</v>
      </c>
      <c r="L1282" s="72">
        <v>6613476</v>
      </c>
      <c r="M1282" s="72">
        <v>196479</v>
      </c>
      <c r="N1282" s="72">
        <v>2.9708999999999999E-2</v>
      </c>
      <c r="O1282" s="72">
        <v>0.40423999999999999</v>
      </c>
    </row>
    <row r="1283" spans="1:15" x14ac:dyDescent="0.2">
      <c r="A1283" t="str">
        <f t="shared" si="19"/>
        <v>2021_6950</v>
      </c>
      <c r="C1283" s="71">
        <v>1281</v>
      </c>
      <c r="D1283" s="72">
        <v>6950</v>
      </c>
      <c r="E1283" s="72">
        <v>6950</v>
      </c>
      <c r="F1283" s="72" t="s">
        <v>762</v>
      </c>
      <c r="G1283" s="72">
        <v>2021</v>
      </c>
      <c r="H1283" s="72">
        <v>0</v>
      </c>
      <c r="I1283" s="72">
        <v>1</v>
      </c>
      <c r="J1283" s="72">
        <v>612807055</v>
      </c>
      <c r="K1283" s="72">
        <v>1419</v>
      </c>
      <c r="L1283" s="72">
        <v>9762720</v>
      </c>
      <c r="M1283" s="72">
        <v>241681</v>
      </c>
      <c r="N1283" s="72">
        <v>2.4754999999999999E-2</v>
      </c>
      <c r="O1283" s="72">
        <v>0.39438000000000001</v>
      </c>
    </row>
    <row r="1284" spans="1:15" x14ac:dyDescent="0.2">
      <c r="A1284" t="str">
        <f t="shared" ref="A1284:A1347" si="20">CONCATENATE(G1284,"_",D1284)</f>
        <v>2021_6957</v>
      </c>
      <c r="C1284" s="71">
        <v>1282</v>
      </c>
      <c r="D1284" s="72">
        <v>6957</v>
      </c>
      <c r="E1284" s="72">
        <v>6957</v>
      </c>
      <c r="F1284" s="72" t="s">
        <v>312</v>
      </c>
      <c r="G1284" s="72">
        <v>2021</v>
      </c>
      <c r="H1284" s="72">
        <v>0</v>
      </c>
      <c r="I1284" s="72">
        <v>1</v>
      </c>
      <c r="J1284" s="72">
        <v>5077205293</v>
      </c>
      <c r="K1284" s="72">
        <v>8989.1</v>
      </c>
      <c r="L1284" s="72">
        <v>61845008</v>
      </c>
      <c r="M1284" s="72">
        <v>2801672</v>
      </c>
      <c r="N1284" s="72">
        <v>4.5302000000000002E-2</v>
      </c>
      <c r="O1284" s="72">
        <v>0.55181000000000002</v>
      </c>
    </row>
    <row r="1285" spans="1:15" x14ac:dyDescent="0.2">
      <c r="A1285" t="str">
        <f t="shared" si="20"/>
        <v>2021_5922</v>
      </c>
      <c r="C1285" s="71">
        <v>1283</v>
      </c>
      <c r="D1285" s="72">
        <v>5922</v>
      </c>
      <c r="E1285" s="72">
        <v>5922</v>
      </c>
      <c r="F1285" s="72" t="s">
        <v>763</v>
      </c>
      <c r="G1285" s="72">
        <v>2021</v>
      </c>
      <c r="H1285" s="72">
        <v>0</v>
      </c>
      <c r="I1285" s="72">
        <v>1</v>
      </c>
      <c r="J1285" s="72">
        <v>410812032</v>
      </c>
      <c r="K1285" s="72">
        <v>717.4</v>
      </c>
      <c r="L1285" s="72">
        <v>4968712</v>
      </c>
      <c r="M1285" s="72">
        <v>163968</v>
      </c>
      <c r="N1285" s="72">
        <v>3.3000000000000002E-2</v>
      </c>
      <c r="O1285" s="72">
        <v>0.39912999999999998</v>
      </c>
    </row>
    <row r="1286" spans="1:15" x14ac:dyDescent="0.2">
      <c r="A1286" t="str">
        <f t="shared" si="20"/>
        <v>2021_819</v>
      </c>
      <c r="C1286" s="71">
        <v>1284</v>
      </c>
      <c r="D1286" s="72">
        <v>819</v>
      </c>
      <c r="E1286" s="72">
        <v>819</v>
      </c>
      <c r="F1286" s="72" t="s">
        <v>41</v>
      </c>
      <c r="G1286" s="72">
        <v>2021</v>
      </c>
      <c r="H1286" s="72">
        <v>0</v>
      </c>
      <c r="I1286" s="72">
        <v>1</v>
      </c>
      <c r="J1286" s="72">
        <v>313017767</v>
      </c>
      <c r="K1286" s="72">
        <v>561.5</v>
      </c>
      <c r="L1286" s="72">
        <v>3867612</v>
      </c>
      <c r="M1286" s="72">
        <v>169812</v>
      </c>
      <c r="N1286" s="72">
        <v>4.3906000000000001E-2</v>
      </c>
      <c r="O1286" s="72">
        <v>0.54249999999999998</v>
      </c>
    </row>
    <row r="1287" spans="1:15" x14ac:dyDescent="0.2">
      <c r="A1287" t="str">
        <f t="shared" si="20"/>
        <v>2021_6969</v>
      </c>
      <c r="C1287" s="71">
        <v>1285</v>
      </c>
      <c r="D1287" s="72">
        <v>6969</v>
      </c>
      <c r="E1287" s="72">
        <v>6969</v>
      </c>
      <c r="F1287" s="72" t="s">
        <v>314</v>
      </c>
      <c r="G1287" s="72">
        <v>2021</v>
      </c>
      <c r="H1287" s="72">
        <v>0</v>
      </c>
      <c r="I1287" s="72">
        <v>1</v>
      </c>
      <c r="J1287" s="72">
        <v>248113875</v>
      </c>
      <c r="K1287" s="72">
        <v>322.60000000000002</v>
      </c>
      <c r="L1287" s="72">
        <v>2271104</v>
      </c>
      <c r="M1287" s="72">
        <v>32783</v>
      </c>
      <c r="N1287" s="72">
        <v>1.4435E-2</v>
      </c>
      <c r="O1287" s="72">
        <v>0.13213</v>
      </c>
    </row>
    <row r="1288" spans="1:15" x14ac:dyDescent="0.2">
      <c r="A1288" t="str">
        <f t="shared" si="20"/>
        <v>2021_6975</v>
      </c>
      <c r="C1288" s="71">
        <v>1286</v>
      </c>
      <c r="D1288" s="72">
        <v>6975</v>
      </c>
      <c r="E1288" s="72">
        <v>6975</v>
      </c>
      <c r="F1288" s="72" t="s">
        <v>315</v>
      </c>
      <c r="G1288" s="72">
        <v>2021</v>
      </c>
      <c r="H1288" s="72">
        <v>0</v>
      </c>
      <c r="I1288" s="72">
        <v>1</v>
      </c>
      <c r="J1288" s="72">
        <v>314390869</v>
      </c>
      <c r="K1288" s="72">
        <v>1301.7</v>
      </c>
      <c r="L1288" s="72">
        <v>8955696</v>
      </c>
      <c r="M1288" s="72">
        <v>302779</v>
      </c>
      <c r="N1288" s="72">
        <v>3.3808999999999999E-2</v>
      </c>
      <c r="O1288" s="72">
        <v>0.96306999999999998</v>
      </c>
    </row>
    <row r="1289" spans="1:15" x14ac:dyDescent="0.2">
      <c r="A1289" t="str">
        <f t="shared" si="20"/>
        <v>2021_6983</v>
      </c>
      <c r="C1289" s="71">
        <v>1287</v>
      </c>
      <c r="D1289" s="72">
        <v>6983</v>
      </c>
      <c r="E1289" s="72">
        <v>6983</v>
      </c>
      <c r="F1289" s="72" t="s">
        <v>316</v>
      </c>
      <c r="G1289" s="72">
        <v>2021</v>
      </c>
      <c r="H1289" s="72">
        <v>0</v>
      </c>
      <c r="I1289" s="72">
        <v>1</v>
      </c>
      <c r="J1289" s="72">
        <v>448215309</v>
      </c>
      <c r="K1289" s="72">
        <v>952.3</v>
      </c>
      <c r="L1289" s="72">
        <v>6551824</v>
      </c>
      <c r="M1289" s="72">
        <v>248969</v>
      </c>
      <c r="N1289" s="72">
        <v>3.7999999999999999E-2</v>
      </c>
      <c r="O1289" s="72">
        <v>0.55547000000000002</v>
      </c>
    </row>
    <row r="1290" spans="1:15" x14ac:dyDescent="0.2">
      <c r="A1290" t="str">
        <f t="shared" si="20"/>
        <v>2021_6985</v>
      </c>
      <c r="C1290" s="71">
        <v>1288</v>
      </c>
      <c r="D1290" s="72">
        <v>6985</v>
      </c>
      <c r="E1290" s="72">
        <v>6985</v>
      </c>
      <c r="F1290" s="72" t="s">
        <v>317</v>
      </c>
      <c r="G1290" s="72">
        <v>2021</v>
      </c>
      <c r="H1290" s="72">
        <v>0</v>
      </c>
      <c r="I1290" s="72">
        <v>1</v>
      </c>
      <c r="J1290" s="72">
        <v>310217270</v>
      </c>
      <c r="K1290" s="72">
        <v>822.2</v>
      </c>
      <c r="L1290" s="72">
        <v>5656736</v>
      </c>
      <c r="M1290" s="72">
        <v>81000</v>
      </c>
      <c r="N1290" s="72">
        <v>1.4319E-2</v>
      </c>
      <c r="O1290" s="72">
        <v>0.26111000000000001</v>
      </c>
    </row>
    <row r="1291" spans="1:15" x14ac:dyDescent="0.2">
      <c r="A1291" t="str">
        <f t="shared" si="20"/>
        <v>2021_6987</v>
      </c>
      <c r="C1291" s="71">
        <v>1289</v>
      </c>
      <c r="D1291" s="72">
        <v>6987</v>
      </c>
      <c r="E1291" s="72">
        <v>6987</v>
      </c>
      <c r="F1291" s="72" t="s">
        <v>318</v>
      </c>
      <c r="G1291" s="72">
        <v>2021</v>
      </c>
      <c r="H1291" s="72">
        <v>0</v>
      </c>
      <c r="I1291" s="72">
        <v>1</v>
      </c>
      <c r="J1291" s="72">
        <v>277398624</v>
      </c>
      <c r="K1291" s="72">
        <v>633.70000000000005</v>
      </c>
      <c r="L1291" s="72">
        <v>4359856</v>
      </c>
      <c r="M1291" s="72">
        <v>132701</v>
      </c>
      <c r="N1291" s="72">
        <v>3.0436999999999999E-2</v>
      </c>
      <c r="O1291" s="72">
        <v>0.47838000000000003</v>
      </c>
    </row>
    <row r="1292" spans="1:15" x14ac:dyDescent="0.2">
      <c r="A1292" t="str">
        <f t="shared" si="20"/>
        <v>2021_6990</v>
      </c>
      <c r="C1292" s="71">
        <v>1290</v>
      </c>
      <c r="D1292" s="72">
        <v>6990</v>
      </c>
      <c r="E1292" s="72">
        <v>6990</v>
      </c>
      <c r="F1292" s="72" t="s">
        <v>319</v>
      </c>
      <c r="G1292" s="72">
        <v>2021</v>
      </c>
      <c r="H1292" s="72">
        <v>0</v>
      </c>
      <c r="I1292" s="72">
        <v>1</v>
      </c>
      <c r="J1292" s="72">
        <v>235147977</v>
      </c>
      <c r="K1292" s="72">
        <v>877.9</v>
      </c>
      <c r="L1292" s="72">
        <v>6051365</v>
      </c>
      <c r="M1292" s="72">
        <v>302568</v>
      </c>
      <c r="N1292" s="72">
        <v>0.05</v>
      </c>
      <c r="O1292" s="72">
        <v>1.28671</v>
      </c>
    </row>
    <row r="1293" spans="1:15" x14ac:dyDescent="0.2">
      <c r="A1293" t="str">
        <f t="shared" si="20"/>
        <v>2021_6961</v>
      </c>
      <c r="C1293" s="71">
        <v>1291</v>
      </c>
      <c r="D1293" s="72">
        <v>6961</v>
      </c>
      <c r="E1293" s="72">
        <v>6961</v>
      </c>
      <c r="F1293" s="72" t="s">
        <v>764</v>
      </c>
      <c r="G1293" s="72">
        <v>2021</v>
      </c>
      <c r="H1293" s="72">
        <v>0</v>
      </c>
      <c r="I1293" s="72">
        <v>1</v>
      </c>
      <c r="J1293" s="72">
        <v>1531063850</v>
      </c>
      <c r="K1293" s="72">
        <v>3129.6</v>
      </c>
      <c r="L1293" s="72">
        <v>21672480</v>
      </c>
      <c r="M1293" s="72">
        <v>888572</v>
      </c>
      <c r="N1293" s="72">
        <v>4.1000000000000002E-2</v>
      </c>
      <c r="O1293" s="72">
        <v>0.58035999999999999</v>
      </c>
    </row>
    <row r="1294" spans="1:15" x14ac:dyDescent="0.2">
      <c r="A1294" t="str">
        <f t="shared" si="20"/>
        <v>2021_6992</v>
      </c>
      <c r="C1294" s="71">
        <v>1292</v>
      </c>
      <c r="D1294" s="72">
        <v>6992</v>
      </c>
      <c r="E1294" s="72">
        <v>6992</v>
      </c>
      <c r="F1294" s="72" t="s">
        <v>320</v>
      </c>
      <c r="G1294" s="72">
        <v>2021</v>
      </c>
      <c r="H1294" s="72">
        <v>0</v>
      </c>
      <c r="I1294" s="72">
        <v>1</v>
      </c>
      <c r="J1294" s="72">
        <v>370445163</v>
      </c>
      <c r="K1294" s="72">
        <v>551.79999999999995</v>
      </c>
      <c r="L1294" s="72">
        <v>3806868</v>
      </c>
      <c r="M1294" s="72">
        <v>147362</v>
      </c>
      <c r="N1294" s="72">
        <v>3.8710000000000001E-2</v>
      </c>
      <c r="O1294" s="72">
        <v>0.39779999999999999</v>
      </c>
    </row>
    <row r="1295" spans="1:15" x14ac:dyDescent="0.2">
      <c r="A1295" t="str">
        <f t="shared" si="20"/>
        <v>2021_7002</v>
      </c>
      <c r="C1295" s="71">
        <v>1293</v>
      </c>
      <c r="D1295" s="72">
        <v>7002</v>
      </c>
      <c r="E1295" s="72">
        <v>7002</v>
      </c>
      <c r="F1295" s="72" t="s">
        <v>321</v>
      </c>
      <c r="G1295" s="72">
        <v>2021</v>
      </c>
      <c r="H1295" s="72">
        <v>0</v>
      </c>
      <c r="I1295" s="72">
        <v>1</v>
      </c>
      <c r="J1295" s="72">
        <v>135079333</v>
      </c>
      <c r="K1295" s="72">
        <v>189.1</v>
      </c>
      <c r="L1295" s="72">
        <v>1301008</v>
      </c>
      <c r="M1295" s="72">
        <v>65050</v>
      </c>
      <c r="N1295" s="72">
        <v>0.05</v>
      </c>
      <c r="O1295" s="72">
        <v>0.48157</v>
      </c>
    </row>
    <row r="1296" spans="1:15" x14ac:dyDescent="0.2">
      <c r="A1296" t="str">
        <f t="shared" si="20"/>
        <v>2021_7029</v>
      </c>
      <c r="C1296" s="71">
        <v>1294</v>
      </c>
      <c r="D1296" s="72">
        <v>7029</v>
      </c>
      <c r="E1296" s="72">
        <v>7029</v>
      </c>
      <c r="F1296" s="72" t="s">
        <v>322</v>
      </c>
      <c r="G1296" s="72">
        <v>2021</v>
      </c>
      <c r="H1296" s="72">
        <v>0</v>
      </c>
      <c r="I1296" s="72">
        <v>1</v>
      </c>
      <c r="J1296" s="72">
        <v>418945587</v>
      </c>
      <c r="K1296" s="72">
        <v>1138.4000000000001</v>
      </c>
      <c r="L1296" s="72">
        <v>7839022</v>
      </c>
      <c r="M1296" s="72">
        <v>217972</v>
      </c>
      <c r="N1296" s="72">
        <v>2.7806000000000001E-2</v>
      </c>
      <c r="O1296" s="72">
        <v>0.52029000000000003</v>
      </c>
    </row>
    <row r="1297" spans="1:15" x14ac:dyDescent="0.2">
      <c r="A1297" t="str">
        <f t="shared" si="20"/>
        <v>2021_7038</v>
      </c>
      <c r="C1297" s="71">
        <v>1295</v>
      </c>
      <c r="D1297" s="72">
        <v>7038</v>
      </c>
      <c r="E1297" s="72">
        <v>7038</v>
      </c>
      <c r="F1297" s="72" t="s">
        <v>323</v>
      </c>
      <c r="G1297" s="72">
        <v>2021</v>
      </c>
      <c r="H1297" s="72">
        <v>0</v>
      </c>
      <c r="I1297" s="72">
        <v>1</v>
      </c>
      <c r="J1297" s="72">
        <v>267398136</v>
      </c>
      <c r="K1297" s="72">
        <v>849.9</v>
      </c>
      <c r="L1297" s="72">
        <v>5847312</v>
      </c>
      <c r="M1297" s="72">
        <v>292366</v>
      </c>
      <c r="N1297" s="72">
        <v>0.05</v>
      </c>
      <c r="O1297" s="72">
        <v>1.09337</v>
      </c>
    </row>
    <row r="1298" spans="1:15" x14ac:dyDescent="0.2">
      <c r="A1298" t="str">
        <f t="shared" si="20"/>
        <v>2021_7047</v>
      </c>
      <c r="C1298" s="71">
        <v>1296</v>
      </c>
      <c r="D1298" s="72">
        <v>7047</v>
      </c>
      <c r="E1298" s="72">
        <v>7047</v>
      </c>
      <c r="F1298" s="72" t="s">
        <v>324</v>
      </c>
      <c r="G1298" s="72">
        <v>2021</v>
      </c>
      <c r="H1298" s="72">
        <v>0</v>
      </c>
      <c r="I1298" s="72">
        <v>1</v>
      </c>
      <c r="J1298" s="72">
        <v>127842065</v>
      </c>
      <c r="K1298" s="72">
        <v>308.10000000000002</v>
      </c>
      <c r="L1298" s="72">
        <v>2125890</v>
      </c>
      <c r="M1298" s="72">
        <v>89630</v>
      </c>
      <c r="N1298" s="72">
        <v>4.2160999999999997E-2</v>
      </c>
      <c r="O1298" s="72">
        <v>0.70109999999999995</v>
      </c>
    </row>
    <row r="1299" spans="1:15" x14ac:dyDescent="0.2">
      <c r="A1299" t="str">
        <f t="shared" si="20"/>
        <v>2021_7056</v>
      </c>
      <c r="C1299" s="71">
        <v>1297</v>
      </c>
      <c r="D1299" s="72">
        <v>7056</v>
      </c>
      <c r="E1299" s="72">
        <v>7056</v>
      </c>
      <c r="F1299" s="72" t="s">
        <v>325</v>
      </c>
      <c r="G1299" s="72">
        <v>2021</v>
      </c>
      <c r="H1299" s="72">
        <v>0</v>
      </c>
      <c r="I1299" s="72">
        <v>1</v>
      </c>
      <c r="J1299" s="72">
        <v>537805584</v>
      </c>
      <c r="K1299" s="72">
        <v>1728</v>
      </c>
      <c r="L1299" s="72">
        <v>11888640</v>
      </c>
      <c r="M1299" s="72">
        <v>475546</v>
      </c>
      <c r="N1299" s="72">
        <v>0.04</v>
      </c>
      <c r="O1299" s="72">
        <v>0.88422999999999996</v>
      </c>
    </row>
    <row r="1300" spans="1:15" x14ac:dyDescent="0.2">
      <c r="A1300" t="str">
        <f t="shared" si="20"/>
        <v>2021_7092</v>
      </c>
      <c r="C1300" s="71">
        <v>1298</v>
      </c>
      <c r="D1300" s="72">
        <v>7092</v>
      </c>
      <c r="E1300" s="72">
        <v>7092</v>
      </c>
      <c r="F1300" s="72" t="s">
        <v>327</v>
      </c>
      <c r="G1300" s="72">
        <v>2021</v>
      </c>
      <c r="H1300" s="72">
        <v>0</v>
      </c>
      <c r="I1300" s="72">
        <v>1</v>
      </c>
      <c r="J1300" s="72">
        <v>194549600</v>
      </c>
      <c r="K1300" s="72">
        <v>454.1</v>
      </c>
      <c r="L1300" s="72">
        <v>3124208</v>
      </c>
      <c r="M1300" s="72">
        <v>78105</v>
      </c>
      <c r="N1300" s="72">
        <v>2.5000000000000001E-2</v>
      </c>
      <c r="O1300" s="72">
        <v>0.40146999999999999</v>
      </c>
    </row>
    <row r="1301" spans="1:15" x14ac:dyDescent="0.2">
      <c r="A1301" t="str">
        <f t="shared" si="20"/>
        <v>2021_7098</v>
      </c>
      <c r="C1301" s="71">
        <v>1299</v>
      </c>
      <c r="D1301" s="72">
        <v>7098</v>
      </c>
      <c r="E1301" s="72">
        <v>7098</v>
      </c>
      <c r="F1301" s="72" t="s">
        <v>328</v>
      </c>
      <c r="G1301" s="72">
        <v>2021</v>
      </c>
      <c r="H1301" s="72">
        <v>0</v>
      </c>
      <c r="I1301" s="72">
        <v>1</v>
      </c>
      <c r="J1301" s="72">
        <v>201632728</v>
      </c>
      <c r="K1301" s="72">
        <v>557.1</v>
      </c>
      <c r="L1301" s="72">
        <v>3832848</v>
      </c>
      <c r="M1301" s="72">
        <v>99654</v>
      </c>
      <c r="N1301" s="72">
        <v>2.5999999999999999E-2</v>
      </c>
      <c r="O1301" s="72">
        <v>0.49424000000000001</v>
      </c>
    </row>
    <row r="1302" spans="1:15" x14ac:dyDescent="0.2">
      <c r="A1302" t="str">
        <f t="shared" si="20"/>
        <v>2021_7110</v>
      </c>
      <c r="C1302" s="71">
        <v>1300</v>
      </c>
      <c r="D1302" s="72">
        <v>7110</v>
      </c>
      <c r="E1302" s="72">
        <v>7110</v>
      </c>
      <c r="F1302" s="72" t="s">
        <v>329</v>
      </c>
      <c r="G1302" s="72">
        <v>2021</v>
      </c>
      <c r="H1302" s="72">
        <v>0</v>
      </c>
      <c r="I1302" s="72">
        <v>1</v>
      </c>
      <c r="J1302" s="72">
        <v>314344493</v>
      </c>
      <c r="K1302" s="72">
        <v>980</v>
      </c>
      <c r="L1302" s="72">
        <v>6822760</v>
      </c>
      <c r="M1302" s="72">
        <v>121644</v>
      </c>
      <c r="N1302" s="72">
        <v>1.7829000000000001E-2</v>
      </c>
      <c r="O1302" s="72">
        <v>0.38697999999999999</v>
      </c>
    </row>
    <row r="1303" spans="1:15" x14ac:dyDescent="0.2">
      <c r="A1303" t="str">
        <f t="shared" si="20"/>
        <v>2022_9</v>
      </c>
      <c r="C1303" s="71">
        <v>1301</v>
      </c>
      <c r="D1303" s="72">
        <v>9</v>
      </c>
      <c r="E1303" s="72">
        <v>9</v>
      </c>
      <c r="F1303" s="72" t="s">
        <v>0</v>
      </c>
      <c r="G1303" s="72">
        <v>2022</v>
      </c>
      <c r="H1303" s="72">
        <v>0</v>
      </c>
      <c r="I1303" s="72">
        <v>1</v>
      </c>
      <c r="J1303" s="72">
        <v>455164053</v>
      </c>
      <c r="K1303" s="72">
        <v>676.2</v>
      </c>
      <c r="L1303" s="72">
        <v>4826716</v>
      </c>
      <c r="M1303" s="72">
        <v>159036</v>
      </c>
      <c r="N1303" s="72">
        <v>3.2948999999999999E-2</v>
      </c>
      <c r="O1303" s="72">
        <v>0.34939999999999999</v>
      </c>
    </row>
    <row r="1304" spans="1:15" x14ac:dyDescent="0.2">
      <c r="A1304" t="str">
        <f t="shared" si="20"/>
        <v>2022_441</v>
      </c>
      <c r="C1304" s="71">
        <v>1302</v>
      </c>
      <c r="D1304" s="72">
        <v>441</v>
      </c>
      <c r="E1304" s="72">
        <v>441</v>
      </c>
      <c r="F1304" s="72" t="s">
        <v>736</v>
      </c>
      <c r="G1304" s="72">
        <v>2022</v>
      </c>
      <c r="H1304" s="72">
        <v>0</v>
      </c>
      <c r="I1304" s="72">
        <v>1</v>
      </c>
      <c r="J1304" s="72">
        <v>493517706</v>
      </c>
      <c r="K1304" s="72">
        <v>755</v>
      </c>
      <c r="L1304" s="72">
        <v>5340115</v>
      </c>
      <c r="M1304" s="72">
        <v>267006</v>
      </c>
      <c r="N1304" s="72">
        <v>0.05</v>
      </c>
      <c r="O1304" s="72">
        <v>0.54103000000000001</v>
      </c>
    </row>
    <row r="1305" spans="1:15" x14ac:dyDescent="0.2">
      <c r="A1305" t="str">
        <f t="shared" si="20"/>
        <v>2022_18</v>
      </c>
      <c r="C1305" s="71">
        <v>1303</v>
      </c>
      <c r="D1305" s="72">
        <v>18</v>
      </c>
      <c r="E1305" s="72">
        <v>18</v>
      </c>
      <c r="F1305" s="72" t="s">
        <v>8</v>
      </c>
      <c r="G1305" s="72">
        <v>2022</v>
      </c>
      <c r="H1305" s="72">
        <v>0</v>
      </c>
      <c r="I1305" s="72">
        <v>1</v>
      </c>
      <c r="J1305" s="72">
        <v>195166506</v>
      </c>
      <c r="K1305" s="72">
        <v>295.2</v>
      </c>
      <c r="L1305" s="72">
        <v>2080570</v>
      </c>
      <c r="M1305" s="72">
        <v>65582</v>
      </c>
      <c r="N1305" s="72">
        <v>3.1521E-2</v>
      </c>
      <c r="O1305" s="72">
        <v>0.33603</v>
      </c>
    </row>
    <row r="1306" spans="1:15" x14ac:dyDescent="0.2">
      <c r="A1306" t="str">
        <f t="shared" si="20"/>
        <v>2022_27</v>
      </c>
      <c r="C1306" s="71">
        <v>1304</v>
      </c>
      <c r="D1306" s="72">
        <v>27</v>
      </c>
      <c r="E1306" s="72">
        <v>27</v>
      </c>
      <c r="F1306" s="72" t="s">
        <v>743</v>
      </c>
      <c r="G1306" s="72">
        <v>2022</v>
      </c>
      <c r="H1306" s="72">
        <v>0</v>
      </c>
      <c r="I1306" s="72">
        <v>1</v>
      </c>
      <c r="J1306" s="72">
        <v>551698877</v>
      </c>
      <c r="K1306" s="72">
        <v>2004.3</v>
      </c>
      <c r="L1306" s="72">
        <v>14126306</v>
      </c>
      <c r="M1306" s="72">
        <v>541925</v>
      </c>
      <c r="N1306" s="72">
        <v>3.8363000000000001E-2</v>
      </c>
      <c r="O1306" s="72">
        <v>0.98228000000000004</v>
      </c>
    </row>
    <row r="1307" spans="1:15" x14ac:dyDescent="0.2">
      <c r="A1307" t="str">
        <f t="shared" si="20"/>
        <v>2022_63</v>
      </c>
      <c r="C1307" s="71">
        <v>1305</v>
      </c>
      <c r="D1307" s="72">
        <v>63</v>
      </c>
      <c r="E1307" s="72">
        <v>63</v>
      </c>
      <c r="F1307" s="72" t="s">
        <v>744</v>
      </c>
      <c r="G1307" s="72">
        <v>2022</v>
      </c>
      <c r="H1307" s="72">
        <v>0</v>
      </c>
      <c r="I1307" s="72">
        <v>1</v>
      </c>
      <c r="J1307" s="72">
        <v>200207446</v>
      </c>
      <c r="K1307" s="72">
        <v>539.5</v>
      </c>
      <c r="L1307" s="72">
        <v>3819121</v>
      </c>
      <c r="M1307" s="72">
        <v>168041</v>
      </c>
      <c r="N1307" s="72">
        <v>4.3999999999999997E-2</v>
      </c>
      <c r="O1307" s="72">
        <v>0.83933000000000002</v>
      </c>
    </row>
    <row r="1308" spans="1:15" x14ac:dyDescent="0.2">
      <c r="A1308" t="str">
        <f t="shared" si="20"/>
        <v>2022_72</v>
      </c>
      <c r="C1308" s="71">
        <v>1306</v>
      </c>
      <c r="D1308" s="72">
        <v>72</v>
      </c>
      <c r="E1308" s="72">
        <v>72</v>
      </c>
      <c r="F1308" s="72" t="s">
        <v>11</v>
      </c>
      <c r="G1308" s="72">
        <v>2022</v>
      </c>
      <c r="H1308" s="72">
        <v>0</v>
      </c>
      <c r="I1308" s="72">
        <v>1</v>
      </c>
      <c r="J1308" s="72">
        <v>156223369</v>
      </c>
      <c r="K1308" s="72">
        <v>215.7</v>
      </c>
      <c r="L1308" s="72">
        <v>1533411</v>
      </c>
      <c r="M1308" s="72">
        <v>61077</v>
      </c>
      <c r="N1308" s="72">
        <v>3.9830999999999998E-2</v>
      </c>
      <c r="O1308" s="72">
        <v>0.39095999999999997</v>
      </c>
    </row>
    <row r="1309" spans="1:15" x14ac:dyDescent="0.2">
      <c r="A1309" t="str">
        <f t="shared" si="20"/>
        <v>2022_81</v>
      </c>
      <c r="C1309" s="71">
        <v>1307</v>
      </c>
      <c r="D1309" s="72">
        <v>81</v>
      </c>
      <c r="E1309" s="72">
        <v>81</v>
      </c>
      <c r="F1309" s="72" t="s">
        <v>12</v>
      </c>
      <c r="G1309" s="72">
        <v>2022</v>
      </c>
      <c r="H1309" s="72">
        <v>0</v>
      </c>
      <c r="I1309" s="72">
        <v>1</v>
      </c>
      <c r="J1309" s="72">
        <v>321527845</v>
      </c>
      <c r="K1309" s="72">
        <v>1149.9000000000001</v>
      </c>
      <c r="L1309" s="72">
        <v>8104495</v>
      </c>
      <c r="M1309" s="72">
        <v>405225</v>
      </c>
      <c r="N1309" s="72">
        <v>0.05</v>
      </c>
      <c r="O1309" s="72">
        <v>1.26031</v>
      </c>
    </row>
    <row r="1310" spans="1:15" x14ac:dyDescent="0.2">
      <c r="A1310" t="str">
        <f t="shared" si="20"/>
        <v>2022_99</v>
      </c>
      <c r="C1310" s="71">
        <v>1308</v>
      </c>
      <c r="D1310" s="72">
        <v>99</v>
      </c>
      <c r="E1310" s="72">
        <v>99</v>
      </c>
      <c r="F1310" s="72" t="s">
        <v>13</v>
      </c>
      <c r="G1310" s="72">
        <v>2022</v>
      </c>
      <c r="H1310" s="72">
        <v>0</v>
      </c>
      <c r="I1310" s="72">
        <v>1</v>
      </c>
      <c r="J1310" s="72">
        <v>221546920</v>
      </c>
      <c r="K1310" s="72">
        <v>516.1</v>
      </c>
      <c r="L1310" s="72">
        <v>3637473</v>
      </c>
      <c r="M1310" s="72">
        <v>181874</v>
      </c>
      <c r="N1310" s="72">
        <v>0.05</v>
      </c>
      <c r="O1310" s="72">
        <v>0.82093000000000005</v>
      </c>
    </row>
    <row r="1311" spans="1:15" x14ac:dyDescent="0.2">
      <c r="A1311" t="str">
        <f t="shared" si="20"/>
        <v>2022_108</v>
      </c>
      <c r="C1311" s="71">
        <v>1309</v>
      </c>
      <c r="D1311" s="72">
        <v>108</v>
      </c>
      <c r="E1311" s="72">
        <v>108</v>
      </c>
      <c r="F1311" s="72" t="s">
        <v>14</v>
      </c>
      <c r="G1311" s="72">
        <v>2022</v>
      </c>
      <c r="H1311" s="72">
        <v>0</v>
      </c>
      <c r="I1311" s="72">
        <v>1</v>
      </c>
      <c r="J1311" s="72">
        <v>138113055</v>
      </c>
      <c r="K1311" s="72">
        <v>253.3</v>
      </c>
      <c r="L1311" s="72">
        <v>1785258</v>
      </c>
      <c r="M1311" s="72">
        <v>89263</v>
      </c>
      <c r="N1311" s="72">
        <v>0.05</v>
      </c>
      <c r="O1311" s="72">
        <v>0.64629999999999999</v>
      </c>
    </row>
    <row r="1312" spans="1:15" x14ac:dyDescent="0.2">
      <c r="A1312" t="str">
        <f t="shared" si="20"/>
        <v>2022_126</v>
      </c>
      <c r="C1312" s="71">
        <v>1310</v>
      </c>
      <c r="D1312" s="72">
        <v>126</v>
      </c>
      <c r="E1312" s="72">
        <v>126</v>
      </c>
      <c r="F1312" s="72" t="s">
        <v>15</v>
      </c>
      <c r="G1312" s="72">
        <v>2022</v>
      </c>
      <c r="H1312" s="72">
        <v>0</v>
      </c>
      <c r="I1312" s="72">
        <v>2</v>
      </c>
      <c r="J1312" s="72">
        <v>1031065429</v>
      </c>
      <c r="K1312" s="72">
        <v>1440.7</v>
      </c>
      <c r="L1312" s="72">
        <v>10195261</v>
      </c>
      <c r="M1312" s="72">
        <v>416531</v>
      </c>
      <c r="N1312" s="72">
        <v>4.0855000000000002E-2</v>
      </c>
      <c r="O1312" s="72">
        <v>0.40398000000000001</v>
      </c>
    </row>
    <row r="1313" spans="1:15" x14ac:dyDescent="0.2">
      <c r="A1313" t="str">
        <f t="shared" si="20"/>
        <v>2022_135</v>
      </c>
      <c r="C1313" s="71">
        <v>1311</v>
      </c>
      <c r="D1313" s="72">
        <v>135</v>
      </c>
      <c r="E1313" s="72">
        <v>135</v>
      </c>
      <c r="F1313" s="72" t="s">
        <v>16</v>
      </c>
      <c r="G1313" s="72">
        <v>2022</v>
      </c>
      <c r="H1313" s="72">
        <v>0</v>
      </c>
      <c r="I1313" s="72">
        <v>1</v>
      </c>
      <c r="J1313" s="72">
        <v>567376234</v>
      </c>
      <c r="K1313" s="72">
        <v>1070.9000000000001</v>
      </c>
      <c r="L1313" s="72">
        <v>7614099</v>
      </c>
      <c r="M1313" s="72">
        <v>296950</v>
      </c>
      <c r="N1313" s="72">
        <v>3.9E-2</v>
      </c>
      <c r="O1313" s="72">
        <v>0.52337</v>
      </c>
    </row>
    <row r="1314" spans="1:15" x14ac:dyDescent="0.2">
      <c r="A1314" t="str">
        <f t="shared" si="20"/>
        <v>2022_171</v>
      </c>
      <c r="C1314" s="71">
        <v>1312</v>
      </c>
      <c r="D1314" s="72">
        <v>171</v>
      </c>
      <c r="E1314" s="72">
        <v>171</v>
      </c>
      <c r="F1314" s="72" t="s">
        <v>745</v>
      </c>
      <c r="G1314" s="72">
        <v>2022</v>
      </c>
      <c r="H1314" s="72">
        <v>0</v>
      </c>
      <c r="I1314" s="72">
        <v>1</v>
      </c>
      <c r="J1314" s="72">
        <v>472998172</v>
      </c>
      <c r="K1314" s="72">
        <v>826</v>
      </c>
      <c r="L1314" s="72">
        <v>5822474</v>
      </c>
      <c r="M1314" s="72">
        <v>282392</v>
      </c>
      <c r="N1314" s="72">
        <v>4.8500000000000001E-2</v>
      </c>
      <c r="O1314" s="72">
        <v>0.59702999999999995</v>
      </c>
    </row>
    <row r="1315" spans="1:15" x14ac:dyDescent="0.2">
      <c r="A1315" t="str">
        <f t="shared" si="20"/>
        <v>2022_225</v>
      </c>
      <c r="C1315" s="71">
        <v>1313</v>
      </c>
      <c r="D1315" s="72">
        <v>225</v>
      </c>
      <c r="E1315" s="72">
        <v>225</v>
      </c>
      <c r="F1315" s="72" t="s">
        <v>19</v>
      </c>
      <c r="G1315" s="72">
        <v>2022</v>
      </c>
      <c r="H1315" s="72">
        <v>0</v>
      </c>
      <c r="I1315" s="72">
        <v>1</v>
      </c>
      <c r="J1315" s="72">
        <v>2973645793</v>
      </c>
      <c r="K1315" s="72">
        <v>4351.1000000000004</v>
      </c>
      <c r="L1315" s="72">
        <v>30971130</v>
      </c>
      <c r="M1315" s="72">
        <v>1548556</v>
      </c>
      <c r="N1315" s="72">
        <v>0.05</v>
      </c>
      <c r="O1315" s="72">
        <v>0.52076</v>
      </c>
    </row>
    <row r="1316" spans="1:15" x14ac:dyDescent="0.2">
      <c r="A1316" t="str">
        <f t="shared" si="20"/>
        <v>2022_234</v>
      </c>
      <c r="C1316" s="71">
        <v>1314</v>
      </c>
      <c r="D1316" s="72">
        <v>234</v>
      </c>
      <c r="E1316" s="72">
        <v>234</v>
      </c>
      <c r="F1316" s="72" t="s">
        <v>20</v>
      </c>
      <c r="G1316" s="72">
        <v>2022</v>
      </c>
      <c r="H1316" s="72">
        <v>0</v>
      </c>
      <c r="I1316" s="72">
        <v>1</v>
      </c>
      <c r="J1316" s="72">
        <v>425877477</v>
      </c>
      <c r="K1316" s="72">
        <v>1285.4000000000001</v>
      </c>
      <c r="L1316" s="72">
        <v>9059499</v>
      </c>
      <c r="M1316" s="72">
        <v>199060</v>
      </c>
      <c r="N1316" s="72">
        <v>2.1972999999999999E-2</v>
      </c>
      <c r="O1316" s="72">
        <v>0.46740999999999999</v>
      </c>
    </row>
    <row r="1317" spans="1:15" x14ac:dyDescent="0.2">
      <c r="A1317" t="str">
        <f t="shared" si="20"/>
        <v>2022_243</v>
      </c>
      <c r="C1317" s="71">
        <v>1315</v>
      </c>
      <c r="D1317" s="72">
        <v>243</v>
      </c>
      <c r="E1317" s="72">
        <v>243</v>
      </c>
      <c r="F1317" s="72" t="s">
        <v>21</v>
      </c>
      <c r="G1317" s="72">
        <v>2022</v>
      </c>
      <c r="H1317" s="72">
        <v>0</v>
      </c>
      <c r="I1317" s="72">
        <v>1</v>
      </c>
      <c r="J1317" s="72">
        <v>130227138</v>
      </c>
      <c r="K1317" s="72">
        <v>216.9</v>
      </c>
      <c r="L1317" s="72">
        <v>1538472</v>
      </c>
      <c r="M1317" s="72">
        <v>47693</v>
      </c>
      <c r="N1317" s="72">
        <v>3.1E-2</v>
      </c>
      <c r="O1317" s="72">
        <v>0.36623</v>
      </c>
    </row>
    <row r="1318" spans="1:15" x14ac:dyDescent="0.2">
      <c r="A1318" t="str">
        <f t="shared" si="20"/>
        <v>2022_261</v>
      </c>
      <c r="C1318" s="71">
        <v>1316</v>
      </c>
      <c r="D1318" s="72">
        <v>261</v>
      </c>
      <c r="E1318" s="72">
        <v>261</v>
      </c>
      <c r="F1318" s="72" t="s">
        <v>22</v>
      </c>
      <c r="G1318" s="72">
        <v>2022</v>
      </c>
      <c r="H1318" s="72">
        <v>0</v>
      </c>
      <c r="I1318" s="72">
        <v>1</v>
      </c>
      <c r="J1318" s="72">
        <v>4426539535</v>
      </c>
      <c r="K1318" s="72">
        <v>12147.4</v>
      </c>
      <c r="L1318" s="72">
        <v>85614875</v>
      </c>
      <c r="M1318" s="72">
        <v>3253365</v>
      </c>
      <c r="N1318" s="72">
        <v>3.7999999999999999E-2</v>
      </c>
      <c r="O1318" s="72">
        <v>0.73497000000000001</v>
      </c>
    </row>
    <row r="1319" spans="1:15" x14ac:dyDescent="0.2">
      <c r="A1319" t="str">
        <f t="shared" si="20"/>
        <v>2022_279</v>
      </c>
      <c r="C1319" s="71">
        <v>1317</v>
      </c>
      <c r="D1319" s="72">
        <v>279</v>
      </c>
      <c r="E1319" s="72">
        <v>279</v>
      </c>
      <c r="F1319" s="72" t="s">
        <v>23</v>
      </c>
      <c r="G1319" s="72">
        <v>2022</v>
      </c>
      <c r="H1319" s="72">
        <v>0</v>
      </c>
      <c r="I1319" s="72">
        <v>1</v>
      </c>
      <c r="J1319" s="72">
        <v>312789276</v>
      </c>
      <c r="K1319" s="72">
        <v>795.2</v>
      </c>
      <c r="L1319" s="72">
        <v>5604570</v>
      </c>
      <c r="M1319" s="72">
        <v>280228</v>
      </c>
      <c r="N1319" s="72">
        <v>0.05</v>
      </c>
      <c r="O1319" s="72">
        <v>0.89590000000000003</v>
      </c>
    </row>
    <row r="1320" spans="1:15" x14ac:dyDescent="0.2">
      <c r="A1320" t="str">
        <f t="shared" si="20"/>
        <v>2022_355</v>
      </c>
      <c r="C1320" s="71">
        <v>1318</v>
      </c>
      <c r="D1320" s="72">
        <v>355</v>
      </c>
      <c r="E1320" s="72">
        <v>355</v>
      </c>
      <c r="F1320" s="72" t="s">
        <v>24</v>
      </c>
      <c r="G1320" s="72">
        <v>2022</v>
      </c>
      <c r="H1320" s="72">
        <v>0</v>
      </c>
      <c r="I1320" s="72">
        <v>1</v>
      </c>
      <c r="J1320" s="72">
        <v>265882209</v>
      </c>
      <c r="K1320" s="72">
        <v>278</v>
      </c>
      <c r="L1320" s="72">
        <v>1959344</v>
      </c>
      <c r="M1320" s="72">
        <v>97967</v>
      </c>
      <c r="N1320" s="72">
        <v>0.05</v>
      </c>
      <c r="O1320" s="72">
        <v>0.36846000000000001</v>
      </c>
    </row>
    <row r="1321" spans="1:15" x14ac:dyDescent="0.2">
      <c r="A1321" t="str">
        <f t="shared" si="20"/>
        <v>2022_387</v>
      </c>
      <c r="C1321" s="71">
        <v>1319</v>
      </c>
      <c r="D1321" s="72">
        <v>387</v>
      </c>
      <c r="E1321" s="72">
        <v>387</v>
      </c>
      <c r="F1321" s="72" t="s">
        <v>25</v>
      </c>
      <c r="G1321" s="72">
        <v>2022</v>
      </c>
      <c r="H1321" s="72">
        <v>0</v>
      </c>
      <c r="I1321" s="72">
        <v>1</v>
      </c>
      <c r="J1321" s="72">
        <v>492962820</v>
      </c>
      <c r="K1321" s="72">
        <v>1333.3</v>
      </c>
      <c r="L1321" s="72">
        <v>9397098</v>
      </c>
      <c r="M1321" s="72">
        <v>469855</v>
      </c>
      <c r="N1321" s="72">
        <v>0.05</v>
      </c>
      <c r="O1321" s="72">
        <v>0.95311999999999997</v>
      </c>
    </row>
    <row r="1322" spans="1:15" x14ac:dyDescent="0.2">
      <c r="A1322" t="str">
        <f t="shared" si="20"/>
        <v>2022_414</v>
      </c>
      <c r="C1322" s="71">
        <v>1320</v>
      </c>
      <c r="D1322" s="72">
        <v>414</v>
      </c>
      <c r="E1322" s="72">
        <v>414</v>
      </c>
      <c r="F1322" s="72" t="s">
        <v>26</v>
      </c>
      <c r="G1322" s="72">
        <v>2022</v>
      </c>
      <c r="H1322" s="72">
        <v>0</v>
      </c>
      <c r="I1322" s="72">
        <v>1</v>
      </c>
      <c r="J1322" s="72">
        <v>285394755</v>
      </c>
      <c r="K1322" s="72">
        <v>502.1</v>
      </c>
      <c r="L1322" s="72">
        <v>3568425</v>
      </c>
      <c r="M1322" s="72">
        <v>71667</v>
      </c>
      <c r="N1322" s="72">
        <v>2.0084000000000001E-2</v>
      </c>
      <c r="O1322" s="72">
        <v>0.25112000000000001</v>
      </c>
    </row>
    <row r="1323" spans="1:15" x14ac:dyDescent="0.2">
      <c r="A1323" t="str">
        <f t="shared" si="20"/>
        <v>2022_540</v>
      </c>
      <c r="C1323" s="71">
        <v>1321</v>
      </c>
      <c r="D1323" s="72">
        <v>540</v>
      </c>
      <c r="E1323" s="72">
        <v>540</v>
      </c>
      <c r="F1323" s="72" t="s">
        <v>2</v>
      </c>
      <c r="G1323" s="72">
        <v>2022</v>
      </c>
      <c r="H1323" s="72">
        <v>0</v>
      </c>
      <c r="I1323" s="72">
        <v>1</v>
      </c>
      <c r="J1323" s="72">
        <v>305409263</v>
      </c>
      <c r="K1323" s="72">
        <v>492.1</v>
      </c>
      <c r="L1323" s="72">
        <v>3498339</v>
      </c>
      <c r="M1323" s="72">
        <v>174917</v>
      </c>
      <c r="N1323" s="72">
        <v>0.05</v>
      </c>
      <c r="O1323" s="72">
        <v>0.57272999999999996</v>
      </c>
    </row>
    <row r="1324" spans="1:15" x14ac:dyDescent="0.2">
      <c r="A1324" t="str">
        <f t="shared" si="20"/>
        <v>2022_472</v>
      </c>
      <c r="C1324" s="71">
        <v>1322</v>
      </c>
      <c r="D1324" s="72">
        <v>472</v>
      </c>
      <c r="E1324" s="72">
        <v>472</v>
      </c>
      <c r="F1324" s="72" t="s">
        <v>28</v>
      </c>
      <c r="G1324" s="72">
        <v>2022</v>
      </c>
      <c r="H1324" s="72">
        <v>0</v>
      </c>
      <c r="I1324" s="72">
        <v>1</v>
      </c>
      <c r="J1324" s="72">
        <v>456509655</v>
      </c>
      <c r="K1324" s="72">
        <v>1644.9</v>
      </c>
      <c r="L1324" s="72">
        <v>11593255</v>
      </c>
      <c r="M1324" s="72">
        <v>475323</v>
      </c>
      <c r="N1324" s="72">
        <v>4.1000000000000002E-2</v>
      </c>
      <c r="O1324" s="72">
        <v>1.04121</v>
      </c>
    </row>
    <row r="1325" spans="1:15" x14ac:dyDescent="0.2">
      <c r="A1325" t="str">
        <f t="shared" si="20"/>
        <v>2022_513</v>
      </c>
      <c r="C1325" s="71">
        <v>1323</v>
      </c>
      <c r="D1325" s="72">
        <v>513</v>
      </c>
      <c r="E1325" s="72">
        <v>513</v>
      </c>
      <c r="F1325" s="72" t="s">
        <v>30</v>
      </c>
      <c r="G1325" s="72">
        <v>2022</v>
      </c>
      <c r="H1325" s="72">
        <v>0</v>
      </c>
      <c r="I1325" s="72">
        <v>1</v>
      </c>
      <c r="J1325" s="72">
        <v>116420213</v>
      </c>
      <c r="K1325" s="72">
        <v>341.3</v>
      </c>
      <c r="L1325" s="72">
        <v>2405482</v>
      </c>
      <c r="M1325" s="72">
        <v>89003</v>
      </c>
      <c r="N1325" s="72">
        <v>3.6999999999999998E-2</v>
      </c>
      <c r="O1325" s="72">
        <v>0.76449999999999996</v>
      </c>
    </row>
    <row r="1326" spans="1:15" x14ac:dyDescent="0.2">
      <c r="A1326" t="str">
        <f t="shared" si="20"/>
        <v>2022_549</v>
      </c>
      <c r="C1326" s="71">
        <v>1324</v>
      </c>
      <c r="D1326" s="72">
        <v>549</v>
      </c>
      <c r="E1326" s="72">
        <v>549</v>
      </c>
      <c r="F1326" s="72" t="s">
        <v>31</v>
      </c>
      <c r="G1326" s="72">
        <v>2022</v>
      </c>
      <c r="H1326" s="72">
        <v>0</v>
      </c>
      <c r="I1326" s="72">
        <v>1</v>
      </c>
      <c r="J1326" s="72">
        <v>225864260</v>
      </c>
      <c r="K1326" s="72">
        <v>489.5</v>
      </c>
      <c r="L1326" s="72">
        <v>3449996</v>
      </c>
      <c r="M1326" s="72">
        <v>141450</v>
      </c>
      <c r="N1326" s="72">
        <v>4.1000000000000002E-2</v>
      </c>
      <c r="O1326" s="72">
        <v>0.62626000000000004</v>
      </c>
    </row>
    <row r="1327" spans="1:15" x14ac:dyDescent="0.2">
      <c r="A1327" t="str">
        <f t="shared" si="20"/>
        <v>2022_576</v>
      </c>
      <c r="C1327" s="71">
        <v>1325</v>
      </c>
      <c r="D1327" s="72">
        <v>576</v>
      </c>
      <c r="E1327" s="72">
        <v>576</v>
      </c>
      <c r="F1327" s="72" t="s">
        <v>32</v>
      </c>
      <c r="G1327" s="72">
        <v>2022</v>
      </c>
      <c r="H1327" s="72">
        <v>0</v>
      </c>
      <c r="I1327" s="72">
        <v>1</v>
      </c>
      <c r="J1327" s="72">
        <v>175586767</v>
      </c>
      <c r="K1327" s="72">
        <v>468.1</v>
      </c>
      <c r="L1327" s="72">
        <v>3299169</v>
      </c>
      <c r="M1327" s="72">
        <v>25044</v>
      </c>
      <c r="N1327" s="72">
        <v>7.5909999999999997E-3</v>
      </c>
      <c r="O1327" s="72">
        <v>0.14263000000000001</v>
      </c>
    </row>
    <row r="1328" spans="1:15" x14ac:dyDescent="0.2">
      <c r="A1328" t="str">
        <f t="shared" si="20"/>
        <v>2022_585</v>
      </c>
      <c r="C1328" s="71">
        <v>1326</v>
      </c>
      <c r="D1328" s="72">
        <v>585</v>
      </c>
      <c r="E1328" s="72">
        <v>585</v>
      </c>
      <c r="F1328" s="72" t="s">
        <v>33</v>
      </c>
      <c r="G1328" s="72">
        <v>2022</v>
      </c>
      <c r="H1328" s="72">
        <v>0</v>
      </c>
      <c r="I1328" s="72">
        <v>1</v>
      </c>
      <c r="J1328" s="72">
        <v>296206795</v>
      </c>
      <c r="K1328" s="72">
        <v>590.70000000000005</v>
      </c>
      <c r="L1328" s="72">
        <v>4185110</v>
      </c>
      <c r="M1328" s="72">
        <v>154849</v>
      </c>
      <c r="N1328" s="72">
        <v>3.6999999999999998E-2</v>
      </c>
      <c r="O1328" s="72">
        <v>0.52276999999999996</v>
      </c>
    </row>
    <row r="1329" spans="1:15" x14ac:dyDescent="0.2">
      <c r="A1329" t="str">
        <f t="shared" si="20"/>
        <v>2022_594</v>
      </c>
      <c r="C1329" s="71">
        <v>1327</v>
      </c>
      <c r="D1329" s="72">
        <v>594</v>
      </c>
      <c r="E1329" s="72">
        <v>594</v>
      </c>
      <c r="F1329" s="72" t="s">
        <v>34</v>
      </c>
      <c r="G1329" s="72">
        <v>2022</v>
      </c>
      <c r="H1329" s="72">
        <v>0</v>
      </c>
      <c r="I1329" s="72">
        <v>1</v>
      </c>
      <c r="J1329" s="72">
        <v>321737103</v>
      </c>
      <c r="K1329" s="72">
        <v>766</v>
      </c>
      <c r="L1329" s="72">
        <v>5398768</v>
      </c>
      <c r="M1329" s="72">
        <v>215951</v>
      </c>
      <c r="N1329" s="72">
        <v>0.04</v>
      </c>
      <c r="O1329" s="72">
        <v>0.67120000000000002</v>
      </c>
    </row>
    <row r="1330" spans="1:15" x14ac:dyDescent="0.2">
      <c r="A1330" t="str">
        <f t="shared" si="20"/>
        <v>2022_603</v>
      </c>
      <c r="C1330" s="71">
        <v>1328</v>
      </c>
      <c r="D1330" s="72">
        <v>603</v>
      </c>
      <c r="E1330" s="72">
        <v>603</v>
      </c>
      <c r="F1330" s="72" t="s">
        <v>35</v>
      </c>
      <c r="G1330" s="72">
        <v>2022</v>
      </c>
      <c r="H1330" s="72">
        <v>0</v>
      </c>
      <c r="I1330" s="72">
        <v>1</v>
      </c>
      <c r="J1330" s="72">
        <v>122372033</v>
      </c>
      <c r="K1330" s="72">
        <v>202.1</v>
      </c>
      <c r="L1330" s="72">
        <v>1446834</v>
      </c>
      <c r="M1330" s="72">
        <v>242</v>
      </c>
      <c r="N1330" s="72">
        <v>1.6699999999999999E-4</v>
      </c>
      <c r="O1330" s="72">
        <v>1.98E-3</v>
      </c>
    </row>
    <row r="1331" spans="1:15" x14ac:dyDescent="0.2">
      <c r="A1331" t="str">
        <f t="shared" si="20"/>
        <v>2022_609</v>
      </c>
      <c r="C1331" s="71">
        <v>1329</v>
      </c>
      <c r="D1331" s="72">
        <v>609</v>
      </c>
      <c r="E1331" s="72">
        <v>609</v>
      </c>
      <c r="F1331" s="72" t="s">
        <v>36</v>
      </c>
      <c r="G1331" s="72">
        <v>2022</v>
      </c>
      <c r="H1331" s="72">
        <v>0</v>
      </c>
      <c r="I1331" s="72">
        <v>1</v>
      </c>
      <c r="J1331" s="72">
        <v>710505700</v>
      </c>
      <c r="K1331" s="72">
        <v>1500.9</v>
      </c>
      <c r="L1331" s="72">
        <v>10645884</v>
      </c>
      <c r="M1331" s="72">
        <v>266147</v>
      </c>
      <c r="N1331" s="72">
        <v>2.5000000000000001E-2</v>
      </c>
      <c r="O1331" s="72">
        <v>0.37458999999999998</v>
      </c>
    </row>
    <row r="1332" spans="1:15" x14ac:dyDescent="0.2">
      <c r="A1332" t="str">
        <f t="shared" si="20"/>
        <v>2022_621</v>
      </c>
      <c r="C1332" s="71">
        <v>1330</v>
      </c>
      <c r="D1332" s="72">
        <v>621</v>
      </c>
      <c r="E1332" s="72">
        <v>621</v>
      </c>
      <c r="F1332" s="72" t="s">
        <v>37</v>
      </c>
      <c r="G1332" s="72">
        <v>2022</v>
      </c>
      <c r="H1332" s="72">
        <v>0</v>
      </c>
      <c r="I1332" s="72">
        <v>1</v>
      </c>
      <c r="J1332" s="72">
        <v>1589733793</v>
      </c>
      <c r="K1332" s="72">
        <v>4071.1</v>
      </c>
      <c r="L1332" s="72">
        <v>28912952</v>
      </c>
      <c r="M1332" s="72">
        <v>1329996</v>
      </c>
      <c r="N1332" s="72">
        <v>4.5999999999999999E-2</v>
      </c>
      <c r="O1332" s="72">
        <v>0.83662000000000003</v>
      </c>
    </row>
    <row r="1333" spans="1:15" x14ac:dyDescent="0.2">
      <c r="A1333" t="str">
        <f t="shared" si="20"/>
        <v>2022_720</v>
      </c>
      <c r="C1333" s="71">
        <v>1331</v>
      </c>
      <c r="D1333" s="72">
        <v>720</v>
      </c>
      <c r="E1333" s="72">
        <v>720</v>
      </c>
      <c r="F1333" s="72" t="s">
        <v>38</v>
      </c>
      <c r="G1333" s="72">
        <v>2022</v>
      </c>
      <c r="H1333" s="72">
        <v>0</v>
      </c>
      <c r="I1333" s="72">
        <v>1</v>
      </c>
      <c r="J1333" s="72">
        <v>578619922</v>
      </c>
      <c r="K1333" s="72">
        <v>2311.3000000000002</v>
      </c>
      <c r="L1333" s="72">
        <v>16290042</v>
      </c>
      <c r="M1333" s="72">
        <v>342447</v>
      </c>
      <c r="N1333" s="72">
        <v>2.1021999999999999E-2</v>
      </c>
      <c r="O1333" s="72">
        <v>0.59182999999999997</v>
      </c>
    </row>
    <row r="1334" spans="1:15" x14ac:dyDescent="0.2">
      <c r="A1334" t="str">
        <f t="shared" si="20"/>
        <v>2022_729</v>
      </c>
      <c r="C1334" s="71">
        <v>1332</v>
      </c>
      <c r="D1334" s="72">
        <v>729</v>
      </c>
      <c r="E1334" s="72">
        <v>729</v>
      </c>
      <c r="F1334" s="72" t="s">
        <v>39</v>
      </c>
      <c r="G1334" s="72">
        <v>2022</v>
      </c>
      <c r="H1334" s="72">
        <v>0</v>
      </c>
      <c r="I1334" s="72">
        <v>1</v>
      </c>
      <c r="J1334" s="72">
        <v>587372358</v>
      </c>
      <c r="K1334" s="72">
        <v>2021</v>
      </c>
      <c r="L1334" s="72">
        <v>14244008</v>
      </c>
      <c r="M1334" s="72">
        <v>712200</v>
      </c>
      <c r="N1334" s="72">
        <v>0.05</v>
      </c>
      <c r="O1334" s="72">
        <v>1.21252</v>
      </c>
    </row>
    <row r="1335" spans="1:15" x14ac:dyDescent="0.2">
      <c r="A1335" t="str">
        <f t="shared" si="20"/>
        <v>2022_747</v>
      </c>
      <c r="C1335" s="71">
        <v>1333</v>
      </c>
      <c r="D1335" s="72">
        <v>747</v>
      </c>
      <c r="E1335" s="72">
        <v>747</v>
      </c>
      <c r="F1335" s="72" t="s">
        <v>40</v>
      </c>
      <c r="G1335" s="72">
        <v>2022</v>
      </c>
      <c r="H1335" s="72">
        <v>0</v>
      </c>
      <c r="I1335" s="72">
        <v>1</v>
      </c>
      <c r="J1335" s="72">
        <v>275420059</v>
      </c>
      <c r="K1335" s="72">
        <v>594.29999999999995</v>
      </c>
      <c r="L1335" s="72">
        <v>4188626</v>
      </c>
      <c r="M1335" s="72">
        <v>134036</v>
      </c>
      <c r="N1335" s="72">
        <v>3.2000000000000001E-2</v>
      </c>
      <c r="O1335" s="72">
        <v>0.48665999999999998</v>
      </c>
    </row>
    <row r="1336" spans="1:15" x14ac:dyDescent="0.2">
      <c r="A1336" t="str">
        <f t="shared" si="20"/>
        <v>2022_1917</v>
      </c>
      <c r="C1336" s="71">
        <v>1334</v>
      </c>
      <c r="D1336" s="72">
        <v>1917</v>
      </c>
      <c r="E1336" s="72">
        <v>1917</v>
      </c>
      <c r="F1336" s="72" t="s">
        <v>94</v>
      </c>
      <c r="G1336" s="72">
        <v>2022</v>
      </c>
      <c r="H1336" s="72">
        <v>0</v>
      </c>
      <c r="I1336" s="72">
        <v>1</v>
      </c>
      <c r="J1336" s="72">
        <v>236984978</v>
      </c>
      <c r="K1336" s="72">
        <v>386.6</v>
      </c>
      <c r="L1336" s="72">
        <v>2724757</v>
      </c>
      <c r="M1336" s="72">
        <v>68119</v>
      </c>
      <c r="N1336" s="72">
        <v>2.5000000000000001E-2</v>
      </c>
      <c r="O1336" s="72">
        <v>0.28743999999999997</v>
      </c>
    </row>
    <row r="1337" spans="1:15" x14ac:dyDescent="0.2">
      <c r="A1337" t="str">
        <f t="shared" si="20"/>
        <v>2022_846</v>
      </c>
      <c r="C1337" s="71">
        <v>1335</v>
      </c>
      <c r="D1337" s="72">
        <v>846</v>
      </c>
      <c r="E1337" s="72">
        <v>846</v>
      </c>
      <c r="F1337" s="72" t="s">
        <v>42</v>
      </c>
      <c r="G1337" s="72">
        <v>2022</v>
      </c>
      <c r="H1337" s="72">
        <v>0</v>
      </c>
      <c r="I1337" s="72">
        <v>1</v>
      </c>
      <c r="J1337" s="72">
        <v>251943910</v>
      </c>
      <c r="K1337" s="72">
        <v>536.70000000000005</v>
      </c>
      <c r="L1337" s="72">
        <v>3782662</v>
      </c>
      <c r="M1337" s="72">
        <v>90281</v>
      </c>
      <c r="N1337" s="72">
        <v>2.3866999999999999E-2</v>
      </c>
      <c r="O1337" s="72">
        <v>0.35833999999999999</v>
      </c>
    </row>
    <row r="1338" spans="1:15" x14ac:dyDescent="0.2">
      <c r="A1338" t="str">
        <f t="shared" si="20"/>
        <v>2022_882</v>
      </c>
      <c r="C1338" s="71">
        <v>1336</v>
      </c>
      <c r="D1338" s="72">
        <v>882</v>
      </c>
      <c r="E1338" s="72">
        <v>882</v>
      </c>
      <c r="F1338" s="72" t="s">
        <v>44</v>
      </c>
      <c r="G1338" s="72">
        <v>2022</v>
      </c>
      <c r="H1338" s="72">
        <v>0</v>
      </c>
      <c r="I1338" s="72">
        <v>1</v>
      </c>
      <c r="J1338" s="72">
        <v>1030961452</v>
      </c>
      <c r="K1338" s="72">
        <v>3913.1</v>
      </c>
      <c r="L1338" s="72">
        <v>27579529</v>
      </c>
      <c r="M1338" s="72">
        <v>910124</v>
      </c>
      <c r="N1338" s="72">
        <v>3.3000000000000002E-2</v>
      </c>
      <c r="O1338" s="72">
        <v>0.88278999999999996</v>
      </c>
    </row>
    <row r="1339" spans="1:15" x14ac:dyDescent="0.2">
      <c r="A1339" t="str">
        <f t="shared" si="20"/>
        <v>2022_916</v>
      </c>
      <c r="C1339" s="71">
        <v>1337</v>
      </c>
      <c r="D1339" s="72">
        <v>916</v>
      </c>
      <c r="E1339" s="72">
        <v>916</v>
      </c>
      <c r="F1339" s="72" t="s">
        <v>3</v>
      </c>
      <c r="G1339" s="72">
        <v>2022</v>
      </c>
      <c r="H1339" s="72">
        <v>0</v>
      </c>
      <c r="I1339" s="72">
        <v>1</v>
      </c>
      <c r="J1339" s="72">
        <v>147522097</v>
      </c>
      <c r="K1339" s="72">
        <v>248.8</v>
      </c>
      <c r="L1339" s="72">
        <v>1790862</v>
      </c>
      <c r="M1339" s="72">
        <v>80589</v>
      </c>
      <c r="N1339" s="72">
        <v>4.4999999999999998E-2</v>
      </c>
      <c r="O1339" s="72">
        <v>0.54627999999999999</v>
      </c>
    </row>
    <row r="1340" spans="1:15" x14ac:dyDescent="0.2">
      <c r="A1340" t="str">
        <f t="shared" si="20"/>
        <v>2022_914</v>
      </c>
      <c r="C1340" s="71">
        <v>1338</v>
      </c>
      <c r="D1340" s="72">
        <v>914</v>
      </c>
      <c r="E1340" s="72">
        <v>914</v>
      </c>
      <c r="F1340" s="72" t="s">
        <v>45</v>
      </c>
      <c r="G1340" s="72">
        <v>2022</v>
      </c>
      <c r="H1340" s="72">
        <v>0</v>
      </c>
      <c r="I1340" s="72">
        <v>1</v>
      </c>
      <c r="J1340" s="72">
        <v>427940160</v>
      </c>
      <c r="K1340" s="72">
        <v>494.2</v>
      </c>
      <c r="L1340" s="72">
        <v>3497948</v>
      </c>
      <c r="M1340" s="72">
        <v>160906</v>
      </c>
      <c r="N1340" s="72">
        <v>4.5999999999999999E-2</v>
      </c>
      <c r="O1340" s="72">
        <v>0.376</v>
      </c>
    </row>
    <row r="1341" spans="1:15" x14ac:dyDescent="0.2">
      <c r="A1341" t="str">
        <f t="shared" si="20"/>
        <v>2022_918</v>
      </c>
      <c r="C1341" s="71">
        <v>1339</v>
      </c>
      <c r="D1341" s="72">
        <v>918</v>
      </c>
      <c r="E1341" s="72">
        <v>918</v>
      </c>
      <c r="F1341" s="72" t="s">
        <v>46</v>
      </c>
      <c r="G1341" s="72">
        <v>2022</v>
      </c>
      <c r="H1341" s="72">
        <v>0</v>
      </c>
      <c r="I1341" s="72">
        <v>1</v>
      </c>
      <c r="J1341" s="72">
        <v>200301119</v>
      </c>
      <c r="K1341" s="72">
        <v>392.2</v>
      </c>
      <c r="L1341" s="72">
        <v>2779521</v>
      </c>
      <c r="M1341" s="72">
        <v>45736</v>
      </c>
      <c r="N1341" s="72">
        <v>1.6455000000000001E-2</v>
      </c>
      <c r="O1341" s="72">
        <v>0.22833999999999999</v>
      </c>
    </row>
    <row r="1342" spans="1:15" x14ac:dyDescent="0.2">
      <c r="A1342" t="str">
        <f t="shared" si="20"/>
        <v>2022_936</v>
      </c>
      <c r="C1342" s="71">
        <v>1340</v>
      </c>
      <c r="D1342" s="72">
        <v>936</v>
      </c>
      <c r="E1342" s="72">
        <v>936</v>
      </c>
      <c r="F1342" s="72" t="s">
        <v>47</v>
      </c>
      <c r="G1342" s="72">
        <v>2022</v>
      </c>
      <c r="H1342" s="72">
        <v>0</v>
      </c>
      <c r="I1342" s="72">
        <v>1</v>
      </c>
      <c r="J1342" s="72">
        <v>340187921</v>
      </c>
      <c r="K1342" s="72">
        <v>812.1</v>
      </c>
      <c r="L1342" s="72">
        <v>5723681</v>
      </c>
      <c r="M1342" s="72">
        <v>143092</v>
      </c>
      <c r="N1342" s="72">
        <v>2.5000000000000001E-2</v>
      </c>
      <c r="O1342" s="72">
        <v>0.42063</v>
      </c>
    </row>
    <row r="1343" spans="1:15" x14ac:dyDescent="0.2">
      <c r="A1343" t="str">
        <f t="shared" si="20"/>
        <v>2022_977</v>
      </c>
      <c r="C1343" s="71">
        <v>1341</v>
      </c>
      <c r="D1343" s="72">
        <v>977</v>
      </c>
      <c r="E1343" s="72">
        <v>977</v>
      </c>
      <c r="F1343" s="72" t="s">
        <v>48</v>
      </c>
      <c r="G1343" s="72">
        <v>2022</v>
      </c>
      <c r="H1343" s="72">
        <v>0</v>
      </c>
      <c r="I1343" s="72">
        <v>1</v>
      </c>
      <c r="J1343" s="72">
        <v>174207856</v>
      </c>
      <c r="K1343" s="72">
        <v>591</v>
      </c>
      <c r="L1343" s="72">
        <v>4165368</v>
      </c>
      <c r="M1343" s="72">
        <v>158284</v>
      </c>
      <c r="N1343" s="72">
        <v>3.7999999999999999E-2</v>
      </c>
      <c r="O1343" s="72">
        <v>0.90859000000000001</v>
      </c>
    </row>
    <row r="1344" spans="1:15" x14ac:dyDescent="0.2">
      <c r="A1344" t="str">
        <f t="shared" si="20"/>
        <v>2022_981</v>
      </c>
      <c r="C1344" s="71">
        <v>1342</v>
      </c>
      <c r="D1344" s="72">
        <v>981</v>
      </c>
      <c r="E1344" s="72">
        <v>981</v>
      </c>
      <c r="F1344" s="72" t="s">
        <v>49</v>
      </c>
      <c r="G1344" s="72">
        <v>2022</v>
      </c>
      <c r="H1344" s="72">
        <v>0</v>
      </c>
      <c r="I1344" s="72">
        <v>1</v>
      </c>
      <c r="J1344" s="72">
        <v>417710667</v>
      </c>
      <c r="K1344" s="72">
        <v>1952.4</v>
      </c>
      <c r="L1344" s="72">
        <v>13760515</v>
      </c>
      <c r="M1344" s="72">
        <v>352707</v>
      </c>
      <c r="N1344" s="72">
        <v>2.5631999999999999E-2</v>
      </c>
      <c r="O1344" s="72">
        <v>0.84438000000000002</v>
      </c>
    </row>
    <row r="1345" spans="1:15" x14ac:dyDescent="0.2">
      <c r="A1345" t="str">
        <f t="shared" si="20"/>
        <v>2022_999</v>
      </c>
      <c r="C1345" s="71">
        <v>1343</v>
      </c>
      <c r="D1345" s="72">
        <v>999</v>
      </c>
      <c r="E1345" s="72">
        <v>999</v>
      </c>
      <c r="F1345" s="72" t="s">
        <v>50</v>
      </c>
      <c r="G1345" s="72">
        <v>2022</v>
      </c>
      <c r="H1345" s="72">
        <v>0</v>
      </c>
      <c r="I1345" s="72">
        <v>1</v>
      </c>
      <c r="J1345" s="72">
        <v>1049531310</v>
      </c>
      <c r="K1345" s="72">
        <v>1707.1</v>
      </c>
      <c r="L1345" s="72">
        <v>12031641</v>
      </c>
      <c r="M1345" s="72">
        <v>358688</v>
      </c>
      <c r="N1345" s="72">
        <v>2.9812000000000002E-2</v>
      </c>
      <c r="O1345" s="72">
        <v>0.34176000000000001</v>
      </c>
    </row>
    <row r="1346" spans="1:15" x14ac:dyDescent="0.2">
      <c r="A1346" t="str">
        <f t="shared" si="20"/>
        <v>2022_1044</v>
      </c>
      <c r="C1346" s="71">
        <v>1344</v>
      </c>
      <c r="D1346" s="72">
        <v>1044</v>
      </c>
      <c r="E1346" s="72">
        <v>1044</v>
      </c>
      <c r="F1346" s="72" t="s">
        <v>51</v>
      </c>
      <c r="G1346" s="72">
        <v>2022</v>
      </c>
      <c r="H1346" s="72">
        <v>0</v>
      </c>
      <c r="I1346" s="72">
        <v>1</v>
      </c>
      <c r="J1346" s="72">
        <v>2080362578</v>
      </c>
      <c r="K1346" s="72">
        <v>5456.4</v>
      </c>
      <c r="L1346" s="72">
        <v>38456707</v>
      </c>
      <c r="M1346" s="72">
        <v>961418</v>
      </c>
      <c r="N1346" s="72">
        <v>2.5000000000000001E-2</v>
      </c>
      <c r="O1346" s="72">
        <v>0.46214</v>
      </c>
    </row>
    <row r="1347" spans="1:15" x14ac:dyDescent="0.2">
      <c r="A1347" t="str">
        <f t="shared" si="20"/>
        <v>2022_1053</v>
      </c>
      <c r="C1347" s="71">
        <v>1345</v>
      </c>
      <c r="D1347" s="72">
        <v>1053</v>
      </c>
      <c r="E1347" s="72">
        <v>1053</v>
      </c>
      <c r="F1347" s="72" t="s">
        <v>52</v>
      </c>
      <c r="G1347" s="72">
        <v>2022</v>
      </c>
      <c r="H1347" s="72">
        <v>0</v>
      </c>
      <c r="I1347" s="72">
        <v>1</v>
      </c>
      <c r="J1347" s="72">
        <v>5860329116</v>
      </c>
      <c r="K1347" s="72">
        <v>16236.8</v>
      </c>
      <c r="L1347" s="72">
        <v>114436966</v>
      </c>
      <c r="M1347" s="72">
        <v>5721848</v>
      </c>
      <c r="N1347" s="72">
        <v>0.05</v>
      </c>
      <c r="O1347" s="72">
        <v>0.97636999999999996</v>
      </c>
    </row>
    <row r="1348" spans="1:15" x14ac:dyDescent="0.2">
      <c r="A1348" t="str">
        <f t="shared" ref="A1348:A1411" si="21">CONCATENATE(G1348,"_",D1348)</f>
        <v>2022_1062</v>
      </c>
      <c r="C1348" s="71">
        <v>1346</v>
      </c>
      <c r="D1348" s="72">
        <v>1062</v>
      </c>
      <c r="E1348" s="72">
        <v>1062</v>
      </c>
      <c r="F1348" s="72" t="s">
        <v>53</v>
      </c>
      <c r="G1348" s="72">
        <v>2022</v>
      </c>
      <c r="H1348" s="72">
        <v>0</v>
      </c>
      <c r="I1348" s="72">
        <v>1</v>
      </c>
      <c r="J1348" s="72">
        <v>328455978</v>
      </c>
      <c r="K1348" s="72">
        <v>1280.9000000000001</v>
      </c>
      <c r="L1348" s="72">
        <v>9027783</v>
      </c>
      <c r="M1348" s="72">
        <v>225695</v>
      </c>
      <c r="N1348" s="72">
        <v>2.5000000000000001E-2</v>
      </c>
      <c r="O1348" s="72">
        <v>0.68713999999999997</v>
      </c>
    </row>
    <row r="1349" spans="1:15" x14ac:dyDescent="0.2">
      <c r="A1349" t="str">
        <f t="shared" si="21"/>
        <v>2022_1071</v>
      </c>
      <c r="C1349" s="71">
        <v>1347</v>
      </c>
      <c r="D1349" s="72">
        <v>1071</v>
      </c>
      <c r="E1349" s="72">
        <v>1071</v>
      </c>
      <c r="F1349" s="72" t="s">
        <v>54</v>
      </c>
      <c r="G1349" s="72">
        <v>2022</v>
      </c>
      <c r="H1349" s="72">
        <v>0</v>
      </c>
      <c r="I1349" s="72">
        <v>1</v>
      </c>
      <c r="J1349" s="72">
        <v>288677847</v>
      </c>
      <c r="K1349" s="72">
        <v>1352.4</v>
      </c>
      <c r="L1349" s="72">
        <v>9584459</v>
      </c>
      <c r="M1349" s="72">
        <v>479223</v>
      </c>
      <c r="N1349" s="72">
        <v>0.05</v>
      </c>
      <c r="O1349" s="72">
        <v>1.6600600000000001</v>
      </c>
    </row>
    <row r="1350" spans="1:15" x14ac:dyDescent="0.2">
      <c r="A1350" t="str">
        <f t="shared" si="21"/>
        <v>2022_1089</v>
      </c>
      <c r="C1350" s="71">
        <v>1348</v>
      </c>
      <c r="D1350" s="72">
        <v>1089</v>
      </c>
      <c r="E1350" s="72">
        <v>1089</v>
      </c>
      <c r="F1350" s="72" t="s">
        <v>57</v>
      </c>
      <c r="G1350" s="72">
        <v>2022</v>
      </c>
      <c r="H1350" s="72">
        <v>0</v>
      </c>
      <c r="I1350" s="72">
        <v>1</v>
      </c>
      <c r="J1350" s="72">
        <v>160795599</v>
      </c>
      <c r="K1350" s="72">
        <v>481</v>
      </c>
      <c r="L1350" s="72">
        <v>3409809</v>
      </c>
      <c r="M1350" s="72">
        <v>30729</v>
      </c>
      <c r="N1350" s="72">
        <v>9.0119999999999992E-3</v>
      </c>
      <c r="O1350" s="72">
        <v>0.19111</v>
      </c>
    </row>
    <row r="1351" spans="1:15" x14ac:dyDescent="0.2">
      <c r="A1351" t="str">
        <f t="shared" si="21"/>
        <v>2022_1080</v>
      </c>
      <c r="C1351" s="71">
        <v>1349</v>
      </c>
      <c r="D1351" s="72">
        <v>1080</v>
      </c>
      <c r="E1351" s="72">
        <v>1080</v>
      </c>
      <c r="F1351" s="72" t="s">
        <v>746</v>
      </c>
      <c r="G1351" s="72">
        <v>2022</v>
      </c>
      <c r="H1351" s="72">
        <v>0</v>
      </c>
      <c r="I1351" s="72">
        <v>1</v>
      </c>
      <c r="J1351" s="72">
        <v>205902829</v>
      </c>
      <c r="K1351" s="72">
        <v>425</v>
      </c>
      <c r="L1351" s="72">
        <v>2995400</v>
      </c>
      <c r="M1351" s="72">
        <v>85734</v>
      </c>
      <c r="N1351" s="72">
        <v>2.8622000000000002E-2</v>
      </c>
      <c r="O1351" s="72">
        <v>0.41637999999999997</v>
      </c>
    </row>
    <row r="1352" spans="1:15" x14ac:dyDescent="0.2">
      <c r="A1352" t="str">
        <f t="shared" si="21"/>
        <v>2022_1082</v>
      </c>
      <c r="C1352" s="71">
        <v>1350</v>
      </c>
      <c r="D1352" s="72">
        <v>1082</v>
      </c>
      <c r="E1352" s="72">
        <v>1082</v>
      </c>
      <c r="F1352" s="72" t="s">
        <v>737</v>
      </c>
      <c r="G1352" s="72">
        <v>2022</v>
      </c>
      <c r="H1352" s="72">
        <v>0</v>
      </c>
      <c r="I1352" s="72">
        <v>1</v>
      </c>
      <c r="J1352" s="72">
        <v>567042938</v>
      </c>
      <c r="K1352" s="72">
        <v>1462.3</v>
      </c>
      <c r="L1352" s="72">
        <v>10306290</v>
      </c>
      <c r="M1352" s="72">
        <v>350414</v>
      </c>
      <c r="N1352" s="72">
        <v>3.4000000000000002E-2</v>
      </c>
      <c r="O1352" s="72">
        <v>0.61797000000000002</v>
      </c>
    </row>
    <row r="1353" spans="1:15" x14ac:dyDescent="0.2">
      <c r="A1353" t="str">
        <f t="shared" si="21"/>
        <v>2022_1093</v>
      </c>
      <c r="C1353" s="71">
        <v>1351</v>
      </c>
      <c r="D1353" s="72">
        <v>1093</v>
      </c>
      <c r="E1353" s="72">
        <v>1093</v>
      </c>
      <c r="F1353" s="72" t="s">
        <v>58</v>
      </c>
      <c r="G1353" s="72">
        <v>2022</v>
      </c>
      <c r="H1353" s="72">
        <v>0</v>
      </c>
      <c r="I1353" s="72">
        <v>1</v>
      </c>
      <c r="J1353" s="72">
        <v>165126607</v>
      </c>
      <c r="K1353" s="72">
        <v>648.20000000000005</v>
      </c>
      <c r="L1353" s="72">
        <v>4568514</v>
      </c>
      <c r="M1353" s="72">
        <v>44600</v>
      </c>
      <c r="N1353" s="72">
        <v>9.7619999999999998E-3</v>
      </c>
      <c r="O1353" s="72">
        <v>0.27010000000000001</v>
      </c>
    </row>
    <row r="1354" spans="1:15" x14ac:dyDescent="0.2">
      <c r="A1354" t="str">
        <f t="shared" si="21"/>
        <v>2022_1079</v>
      </c>
      <c r="C1354" s="71">
        <v>1352</v>
      </c>
      <c r="D1354" s="72">
        <v>1079</v>
      </c>
      <c r="E1354" s="72">
        <v>1079</v>
      </c>
      <c r="F1354" s="72" t="s">
        <v>55</v>
      </c>
      <c r="G1354" s="72">
        <v>2022</v>
      </c>
      <c r="H1354" s="72">
        <v>0</v>
      </c>
      <c r="I1354" s="72">
        <v>1</v>
      </c>
      <c r="J1354" s="72">
        <v>373053003</v>
      </c>
      <c r="K1354" s="72">
        <v>771</v>
      </c>
      <c r="L1354" s="72">
        <v>5434008</v>
      </c>
      <c r="M1354" s="72">
        <v>135850</v>
      </c>
      <c r="N1354" s="72">
        <v>2.5000000000000001E-2</v>
      </c>
      <c r="O1354" s="72">
        <v>0.36415999999999998</v>
      </c>
    </row>
    <row r="1355" spans="1:15" x14ac:dyDescent="0.2">
      <c r="A1355" t="str">
        <f t="shared" si="21"/>
        <v>2022_1095</v>
      </c>
      <c r="C1355" s="71">
        <v>1353</v>
      </c>
      <c r="D1355" s="72">
        <v>1095</v>
      </c>
      <c r="E1355" s="72">
        <v>1095</v>
      </c>
      <c r="F1355" s="72" t="s">
        <v>59</v>
      </c>
      <c r="G1355" s="72">
        <v>2022</v>
      </c>
      <c r="H1355" s="72">
        <v>0</v>
      </c>
      <c r="I1355" s="72">
        <v>1</v>
      </c>
      <c r="J1355" s="72">
        <v>315385069</v>
      </c>
      <c r="K1355" s="72">
        <v>748.6</v>
      </c>
      <c r="L1355" s="72">
        <v>5276133</v>
      </c>
      <c r="M1355" s="72">
        <v>242702</v>
      </c>
      <c r="N1355" s="72">
        <v>4.5999999999999999E-2</v>
      </c>
      <c r="O1355" s="72">
        <v>0.76954</v>
      </c>
    </row>
    <row r="1356" spans="1:15" x14ac:dyDescent="0.2">
      <c r="A1356" t="str">
        <f t="shared" si="21"/>
        <v>2022_4772</v>
      </c>
      <c r="C1356" s="71">
        <v>1354</v>
      </c>
      <c r="D1356" s="72">
        <v>4772</v>
      </c>
      <c r="E1356" s="72">
        <v>4772</v>
      </c>
      <c r="F1356" s="72" t="s">
        <v>205</v>
      </c>
      <c r="G1356" s="72">
        <v>2022</v>
      </c>
      <c r="H1356" s="72">
        <v>0</v>
      </c>
      <c r="I1356" s="72">
        <v>1</v>
      </c>
      <c r="J1356" s="72">
        <v>398210863</v>
      </c>
      <c r="K1356" s="72">
        <v>771.1</v>
      </c>
      <c r="L1356" s="72">
        <v>5439339</v>
      </c>
      <c r="M1356" s="72">
        <v>135983</v>
      </c>
      <c r="N1356" s="72">
        <v>2.5000000000000001E-2</v>
      </c>
      <c r="O1356" s="72">
        <v>0.34148000000000001</v>
      </c>
    </row>
    <row r="1357" spans="1:15" x14ac:dyDescent="0.2">
      <c r="A1357" t="str">
        <f t="shared" si="21"/>
        <v>2022_1107</v>
      </c>
      <c r="C1357" s="71">
        <v>1355</v>
      </c>
      <c r="D1357" s="72">
        <v>1107</v>
      </c>
      <c r="E1357" s="72">
        <v>1107</v>
      </c>
      <c r="F1357" s="72" t="s">
        <v>60</v>
      </c>
      <c r="G1357" s="72">
        <v>2022</v>
      </c>
      <c r="H1357" s="72">
        <v>0</v>
      </c>
      <c r="I1357" s="72">
        <v>1</v>
      </c>
      <c r="J1357" s="72">
        <v>359312273</v>
      </c>
      <c r="K1357" s="72">
        <v>1255</v>
      </c>
      <c r="L1357" s="72">
        <v>8845240</v>
      </c>
      <c r="M1357" s="72">
        <v>238821</v>
      </c>
      <c r="N1357" s="72">
        <v>2.7E-2</v>
      </c>
      <c r="O1357" s="72">
        <v>0.66466000000000003</v>
      </c>
    </row>
    <row r="1358" spans="1:15" x14ac:dyDescent="0.2">
      <c r="A1358" t="str">
        <f t="shared" si="21"/>
        <v>2022_1116</v>
      </c>
      <c r="C1358" s="71">
        <v>1356</v>
      </c>
      <c r="D1358" s="72">
        <v>1116</v>
      </c>
      <c r="E1358" s="72">
        <v>1116</v>
      </c>
      <c r="F1358" s="72" t="s">
        <v>61</v>
      </c>
      <c r="G1358" s="72">
        <v>2022</v>
      </c>
      <c r="H1358" s="72">
        <v>0</v>
      </c>
      <c r="I1358" s="72">
        <v>1</v>
      </c>
      <c r="J1358" s="72">
        <v>622066397</v>
      </c>
      <c r="K1358" s="72">
        <v>1563.1</v>
      </c>
      <c r="L1358" s="72">
        <v>11079253</v>
      </c>
      <c r="M1358" s="72">
        <v>476408</v>
      </c>
      <c r="N1358" s="72">
        <v>4.2999999999999997E-2</v>
      </c>
      <c r="O1358" s="72">
        <v>0.76585000000000003</v>
      </c>
    </row>
    <row r="1359" spans="1:15" x14ac:dyDescent="0.2">
      <c r="A1359" t="str">
        <f t="shared" si="21"/>
        <v>2022_1134</v>
      </c>
      <c r="C1359" s="71">
        <v>1357</v>
      </c>
      <c r="D1359" s="72">
        <v>1134</v>
      </c>
      <c r="E1359" s="72">
        <v>1134</v>
      </c>
      <c r="F1359" s="72" t="s">
        <v>62</v>
      </c>
      <c r="G1359" s="72">
        <v>2022</v>
      </c>
      <c r="H1359" s="72">
        <v>0</v>
      </c>
      <c r="I1359" s="72">
        <v>1</v>
      </c>
      <c r="J1359" s="72">
        <v>189352758</v>
      </c>
      <c r="K1359" s="72">
        <v>265</v>
      </c>
      <c r="L1359" s="72">
        <v>1867720</v>
      </c>
      <c r="M1359" s="72">
        <v>46693</v>
      </c>
      <c r="N1359" s="72">
        <v>2.5000000000000001E-2</v>
      </c>
      <c r="O1359" s="72">
        <v>0.24659</v>
      </c>
    </row>
    <row r="1360" spans="1:15" x14ac:dyDescent="0.2">
      <c r="A1360" t="str">
        <f t="shared" si="21"/>
        <v>2022_1152</v>
      </c>
      <c r="C1360" s="71">
        <v>1358</v>
      </c>
      <c r="D1360" s="72">
        <v>1152</v>
      </c>
      <c r="E1360" s="72">
        <v>1152</v>
      </c>
      <c r="F1360" s="72" t="s">
        <v>63</v>
      </c>
      <c r="G1360" s="72">
        <v>2022</v>
      </c>
      <c r="H1360" s="72">
        <v>0</v>
      </c>
      <c r="I1360" s="72">
        <v>1</v>
      </c>
      <c r="J1360" s="72">
        <v>347836280</v>
      </c>
      <c r="K1360" s="72">
        <v>1028.7</v>
      </c>
      <c r="L1360" s="72">
        <v>7282167</v>
      </c>
      <c r="M1360" s="72">
        <v>182054</v>
      </c>
      <c r="N1360" s="72">
        <v>2.5000000000000001E-2</v>
      </c>
      <c r="O1360" s="72">
        <v>0.52339000000000002</v>
      </c>
    </row>
    <row r="1361" spans="1:15" x14ac:dyDescent="0.2">
      <c r="A1361" t="str">
        <f t="shared" si="21"/>
        <v>2022_1197</v>
      </c>
      <c r="C1361" s="71">
        <v>1359</v>
      </c>
      <c r="D1361" s="72">
        <v>1197</v>
      </c>
      <c r="E1361" s="72">
        <v>1197</v>
      </c>
      <c r="F1361" s="72" t="s">
        <v>64</v>
      </c>
      <c r="G1361" s="72">
        <v>2022</v>
      </c>
      <c r="H1361" s="72">
        <v>0</v>
      </c>
      <c r="I1361" s="72">
        <v>1</v>
      </c>
      <c r="J1361" s="72">
        <v>331121032</v>
      </c>
      <c r="K1361" s="72">
        <v>944.3</v>
      </c>
      <c r="L1361" s="72">
        <v>6655426</v>
      </c>
      <c r="M1361" s="72">
        <v>166386</v>
      </c>
      <c r="N1361" s="72">
        <v>2.5000000000000001E-2</v>
      </c>
      <c r="O1361" s="72">
        <v>0.50248999999999999</v>
      </c>
    </row>
    <row r="1362" spans="1:15" x14ac:dyDescent="0.2">
      <c r="A1362" t="str">
        <f t="shared" si="21"/>
        <v>2022_1206</v>
      </c>
      <c r="C1362" s="71">
        <v>1360</v>
      </c>
      <c r="D1362" s="72">
        <v>1206</v>
      </c>
      <c r="E1362" s="72">
        <v>1206</v>
      </c>
      <c r="F1362" s="72" t="s">
        <v>680</v>
      </c>
      <c r="G1362" s="72">
        <v>2022</v>
      </c>
      <c r="H1362" s="72">
        <v>0</v>
      </c>
      <c r="I1362" s="72">
        <v>1</v>
      </c>
      <c r="J1362" s="72">
        <v>515644823</v>
      </c>
      <c r="K1362" s="72">
        <v>946.2</v>
      </c>
      <c r="L1362" s="72">
        <v>6683011</v>
      </c>
      <c r="M1362" s="72">
        <v>334151</v>
      </c>
      <c r="N1362" s="72">
        <v>0.05</v>
      </c>
      <c r="O1362" s="72">
        <v>0.64802999999999999</v>
      </c>
    </row>
    <row r="1363" spans="1:15" x14ac:dyDescent="0.2">
      <c r="A1363" t="str">
        <f t="shared" si="21"/>
        <v>2022_1211</v>
      </c>
      <c r="C1363" s="71">
        <v>1361</v>
      </c>
      <c r="D1363" s="72">
        <v>1211</v>
      </c>
      <c r="E1363" s="72">
        <v>1211</v>
      </c>
      <c r="F1363" s="72" t="s">
        <v>65</v>
      </c>
      <c r="G1363" s="72">
        <v>2022</v>
      </c>
      <c r="H1363" s="72">
        <v>0</v>
      </c>
      <c r="I1363" s="72">
        <v>1</v>
      </c>
      <c r="J1363" s="72">
        <v>383174498</v>
      </c>
      <c r="K1363" s="72">
        <v>1413.6</v>
      </c>
      <c r="L1363" s="72">
        <v>9963053</v>
      </c>
      <c r="M1363" s="72">
        <v>0</v>
      </c>
      <c r="N1363" s="72">
        <v>0</v>
      </c>
      <c r="O1363" s="72">
        <v>0</v>
      </c>
    </row>
    <row r="1364" spans="1:15" x14ac:dyDescent="0.2">
      <c r="A1364" t="str">
        <f t="shared" si="21"/>
        <v>2022_1215</v>
      </c>
      <c r="C1364" s="71">
        <v>1362</v>
      </c>
      <c r="D1364" s="72">
        <v>1215</v>
      </c>
      <c r="E1364" s="72">
        <v>1215</v>
      </c>
      <c r="F1364" s="72" t="s">
        <v>66</v>
      </c>
      <c r="G1364" s="72">
        <v>2022</v>
      </c>
      <c r="H1364" s="72">
        <v>0</v>
      </c>
      <c r="I1364" s="72">
        <v>1</v>
      </c>
      <c r="J1364" s="72">
        <v>109550138</v>
      </c>
      <c r="K1364" s="72">
        <v>299.60000000000002</v>
      </c>
      <c r="L1364" s="72">
        <v>2111581</v>
      </c>
      <c r="M1364" s="72">
        <v>103467</v>
      </c>
      <c r="N1364" s="72">
        <v>4.9000000000000002E-2</v>
      </c>
      <c r="O1364" s="72">
        <v>0.94447000000000003</v>
      </c>
    </row>
    <row r="1365" spans="1:15" x14ac:dyDescent="0.2">
      <c r="A1365" t="str">
        <f t="shared" si="21"/>
        <v>2022_1218</v>
      </c>
      <c r="C1365" s="71">
        <v>1363</v>
      </c>
      <c r="D1365" s="72">
        <v>1218</v>
      </c>
      <c r="E1365" s="72">
        <v>1218</v>
      </c>
      <c r="F1365" s="72" t="s">
        <v>67</v>
      </c>
      <c r="G1365" s="72">
        <v>2022</v>
      </c>
      <c r="H1365" s="72">
        <v>0</v>
      </c>
      <c r="I1365" s="72">
        <v>1</v>
      </c>
      <c r="J1365" s="72">
        <v>281674176</v>
      </c>
      <c r="K1365" s="72">
        <v>314</v>
      </c>
      <c r="L1365" s="72">
        <v>2246984</v>
      </c>
      <c r="M1365" s="72">
        <v>0</v>
      </c>
      <c r="N1365" s="72">
        <v>0</v>
      </c>
      <c r="O1365" s="72">
        <v>0</v>
      </c>
    </row>
    <row r="1366" spans="1:15" x14ac:dyDescent="0.2">
      <c r="A1366" t="str">
        <f t="shared" si="21"/>
        <v>2022_2763</v>
      </c>
      <c r="C1366" s="71">
        <v>1364</v>
      </c>
      <c r="D1366" s="72">
        <v>2763</v>
      </c>
      <c r="E1366" s="72">
        <v>2763</v>
      </c>
      <c r="F1366" s="72" t="s">
        <v>130</v>
      </c>
      <c r="G1366" s="72">
        <v>2022</v>
      </c>
      <c r="H1366" s="72">
        <v>0</v>
      </c>
      <c r="I1366" s="72">
        <v>1</v>
      </c>
      <c r="J1366" s="72">
        <v>379919829</v>
      </c>
      <c r="K1366" s="72">
        <v>594.6</v>
      </c>
      <c r="L1366" s="72">
        <v>4233552</v>
      </c>
      <c r="M1366" s="72">
        <v>160875</v>
      </c>
      <c r="N1366" s="72">
        <v>3.7999999999999999E-2</v>
      </c>
      <c r="O1366" s="72">
        <v>0.42343999999999998</v>
      </c>
    </row>
    <row r="1367" spans="1:15" x14ac:dyDescent="0.2">
      <c r="A1367" t="str">
        <f t="shared" si="21"/>
        <v>2022_1221</v>
      </c>
      <c r="C1367" s="71">
        <v>1365</v>
      </c>
      <c r="D1367" s="72">
        <v>1221</v>
      </c>
      <c r="E1367" s="72">
        <v>1221</v>
      </c>
      <c r="F1367" s="72" t="s">
        <v>747</v>
      </c>
      <c r="G1367" s="72">
        <v>2022</v>
      </c>
      <c r="H1367" s="72">
        <v>0</v>
      </c>
      <c r="I1367" s="72">
        <v>1</v>
      </c>
      <c r="J1367" s="72">
        <v>1189184761</v>
      </c>
      <c r="K1367" s="72">
        <v>2624.4</v>
      </c>
      <c r="L1367" s="72">
        <v>18538762</v>
      </c>
      <c r="M1367" s="72">
        <v>926938</v>
      </c>
      <c r="N1367" s="72">
        <v>0.05</v>
      </c>
      <c r="O1367" s="72">
        <v>0.77947</v>
      </c>
    </row>
    <row r="1368" spans="1:15" x14ac:dyDescent="0.2">
      <c r="A1368" t="str">
        <f t="shared" si="21"/>
        <v>2022_1233</v>
      </c>
      <c r="C1368" s="71">
        <v>1366</v>
      </c>
      <c r="D1368" s="72">
        <v>1233</v>
      </c>
      <c r="E1368" s="72">
        <v>1233</v>
      </c>
      <c r="F1368" s="72" t="s">
        <v>70</v>
      </c>
      <c r="G1368" s="72">
        <v>2022</v>
      </c>
      <c r="H1368" s="72">
        <v>0</v>
      </c>
      <c r="I1368" s="72">
        <v>1</v>
      </c>
      <c r="J1368" s="72">
        <v>873048403</v>
      </c>
      <c r="K1368" s="72">
        <v>1216.5</v>
      </c>
      <c r="L1368" s="72">
        <v>8573892</v>
      </c>
      <c r="M1368" s="72">
        <v>291512</v>
      </c>
      <c r="N1368" s="72">
        <v>3.4000000000000002E-2</v>
      </c>
      <c r="O1368" s="72">
        <v>0.33389999999999997</v>
      </c>
    </row>
    <row r="1369" spans="1:15" x14ac:dyDescent="0.2">
      <c r="A1369" t="str">
        <f t="shared" si="21"/>
        <v>2022_1278</v>
      </c>
      <c r="C1369" s="71">
        <v>1367</v>
      </c>
      <c r="D1369" s="72">
        <v>1278</v>
      </c>
      <c r="E1369" s="72">
        <v>1278</v>
      </c>
      <c r="F1369" s="72" t="s">
        <v>71</v>
      </c>
      <c r="G1369" s="72">
        <v>2022</v>
      </c>
      <c r="H1369" s="72">
        <v>0</v>
      </c>
      <c r="I1369" s="72">
        <v>1</v>
      </c>
      <c r="J1369" s="72">
        <v>921691305</v>
      </c>
      <c r="K1369" s="72">
        <v>3652.7</v>
      </c>
      <c r="L1369" s="72">
        <v>25839200</v>
      </c>
      <c r="M1369" s="72">
        <v>1169080</v>
      </c>
      <c r="N1369" s="72">
        <v>4.5243999999999999E-2</v>
      </c>
      <c r="O1369" s="72">
        <v>1.26841</v>
      </c>
    </row>
    <row r="1370" spans="1:15" x14ac:dyDescent="0.2">
      <c r="A1370" t="str">
        <f t="shared" si="21"/>
        <v>2022_1332</v>
      </c>
      <c r="C1370" s="71">
        <v>1368</v>
      </c>
      <c r="D1370" s="72">
        <v>1332</v>
      </c>
      <c r="E1370" s="72">
        <v>1332</v>
      </c>
      <c r="F1370" s="72" t="s">
        <v>72</v>
      </c>
      <c r="G1370" s="72">
        <v>2022</v>
      </c>
      <c r="H1370" s="72">
        <v>0</v>
      </c>
      <c r="I1370" s="72">
        <v>1</v>
      </c>
      <c r="J1370" s="72">
        <v>255855678</v>
      </c>
      <c r="K1370" s="72">
        <v>729.8</v>
      </c>
      <c r="L1370" s="72">
        <v>5143630</v>
      </c>
      <c r="M1370" s="72">
        <v>163314</v>
      </c>
      <c r="N1370" s="72">
        <v>3.1751000000000001E-2</v>
      </c>
      <c r="O1370" s="72">
        <v>0.63831000000000004</v>
      </c>
    </row>
    <row r="1371" spans="1:15" x14ac:dyDescent="0.2">
      <c r="A1371" t="str">
        <f t="shared" si="21"/>
        <v>2022_1337</v>
      </c>
      <c r="C1371" s="71">
        <v>1369</v>
      </c>
      <c r="D1371" s="72">
        <v>1337</v>
      </c>
      <c r="E1371" s="72">
        <v>1337</v>
      </c>
      <c r="F1371" s="72" t="s">
        <v>748</v>
      </c>
      <c r="G1371" s="72">
        <v>2022</v>
      </c>
      <c r="H1371" s="72">
        <v>0</v>
      </c>
      <c r="I1371" s="72">
        <v>1</v>
      </c>
      <c r="J1371" s="72">
        <v>2297816927</v>
      </c>
      <c r="K1371" s="72">
        <v>5089.3</v>
      </c>
      <c r="L1371" s="72">
        <v>35869386</v>
      </c>
      <c r="M1371" s="72">
        <v>1649992</v>
      </c>
      <c r="N1371" s="72">
        <v>4.5999999999999999E-2</v>
      </c>
      <c r="O1371" s="72">
        <v>0.71806999999999999</v>
      </c>
    </row>
    <row r="1372" spans="1:15" x14ac:dyDescent="0.2">
      <c r="A1372" t="str">
        <f t="shared" si="21"/>
        <v>2022_1350</v>
      </c>
      <c r="C1372" s="71">
        <v>1370</v>
      </c>
      <c r="D1372" s="72">
        <v>1350</v>
      </c>
      <c r="E1372" s="72">
        <v>1350</v>
      </c>
      <c r="F1372" s="72" t="s">
        <v>74</v>
      </c>
      <c r="G1372" s="72">
        <v>2022</v>
      </c>
      <c r="H1372" s="72">
        <v>0</v>
      </c>
      <c r="I1372" s="72">
        <v>1</v>
      </c>
      <c r="J1372" s="72">
        <v>193607126</v>
      </c>
      <c r="K1372" s="72">
        <v>439.2</v>
      </c>
      <c r="L1372" s="72">
        <v>3095482</v>
      </c>
      <c r="M1372" s="72">
        <v>111437</v>
      </c>
      <c r="N1372" s="72">
        <v>3.5999999999999997E-2</v>
      </c>
      <c r="O1372" s="72">
        <v>0.57557999999999998</v>
      </c>
    </row>
    <row r="1373" spans="1:15" x14ac:dyDescent="0.2">
      <c r="A1373" t="str">
        <f t="shared" si="21"/>
        <v>2022_1359</v>
      </c>
      <c r="C1373" s="71">
        <v>1371</v>
      </c>
      <c r="D1373" s="72">
        <v>1359</v>
      </c>
      <c r="E1373" s="72">
        <v>1359</v>
      </c>
      <c r="F1373" s="72" t="s">
        <v>749</v>
      </c>
      <c r="G1373" s="72">
        <v>2022</v>
      </c>
      <c r="H1373" s="72">
        <v>0</v>
      </c>
      <c r="I1373" s="72">
        <v>1</v>
      </c>
      <c r="J1373" s="72">
        <v>300696897</v>
      </c>
      <c r="K1373" s="72">
        <v>487.2</v>
      </c>
      <c r="L1373" s="72">
        <v>3435247</v>
      </c>
      <c r="M1373" s="72">
        <v>85881</v>
      </c>
      <c r="N1373" s="72">
        <v>2.5000000000000001E-2</v>
      </c>
      <c r="O1373" s="72">
        <v>0.28560999999999998</v>
      </c>
    </row>
    <row r="1374" spans="1:15" x14ac:dyDescent="0.2">
      <c r="A1374" t="str">
        <f t="shared" si="21"/>
        <v>2022_1368</v>
      </c>
      <c r="C1374" s="71">
        <v>1372</v>
      </c>
      <c r="D1374" s="72">
        <v>1368</v>
      </c>
      <c r="E1374" s="72">
        <v>1368</v>
      </c>
      <c r="F1374" s="72" t="s">
        <v>75</v>
      </c>
      <c r="G1374" s="72">
        <v>2022</v>
      </c>
      <c r="H1374" s="72">
        <v>0</v>
      </c>
      <c r="I1374" s="72">
        <v>1</v>
      </c>
      <c r="J1374" s="72">
        <v>271694982</v>
      </c>
      <c r="K1374" s="72">
        <v>745</v>
      </c>
      <c r="L1374" s="72">
        <v>5250760</v>
      </c>
      <c r="M1374" s="72">
        <v>0</v>
      </c>
      <c r="N1374" s="72">
        <v>0</v>
      </c>
      <c r="O1374" s="72">
        <v>0</v>
      </c>
    </row>
    <row r="1375" spans="1:15" x14ac:dyDescent="0.2">
      <c r="A1375" t="str">
        <f t="shared" si="21"/>
        <v>2022_1413</v>
      </c>
      <c r="C1375" s="71">
        <v>1373</v>
      </c>
      <c r="D1375" s="72">
        <v>1413</v>
      </c>
      <c r="E1375" s="72">
        <v>1413</v>
      </c>
      <c r="F1375" s="72" t="s">
        <v>76</v>
      </c>
      <c r="G1375" s="72">
        <v>2022</v>
      </c>
      <c r="H1375" s="72">
        <v>0</v>
      </c>
      <c r="I1375" s="72">
        <v>1</v>
      </c>
      <c r="J1375" s="72">
        <v>221758747</v>
      </c>
      <c r="K1375" s="72">
        <v>424.9</v>
      </c>
      <c r="L1375" s="72">
        <v>3048658</v>
      </c>
      <c r="M1375" s="72">
        <v>112800</v>
      </c>
      <c r="N1375" s="72">
        <v>3.6999999999999998E-2</v>
      </c>
      <c r="O1375" s="72">
        <v>0.50866</v>
      </c>
    </row>
    <row r="1376" spans="1:15" x14ac:dyDescent="0.2">
      <c r="A1376" t="str">
        <f t="shared" si="21"/>
        <v>2022_1431</v>
      </c>
      <c r="C1376" s="71">
        <v>1374</v>
      </c>
      <c r="D1376" s="72">
        <v>1431</v>
      </c>
      <c r="E1376" s="72">
        <v>1431</v>
      </c>
      <c r="F1376" s="72" t="s">
        <v>77</v>
      </c>
      <c r="G1376" s="72">
        <v>2022</v>
      </c>
      <c r="H1376" s="72">
        <v>0</v>
      </c>
      <c r="I1376" s="72">
        <v>1</v>
      </c>
      <c r="J1376" s="72">
        <v>298613419</v>
      </c>
      <c r="K1376" s="72">
        <v>408.4</v>
      </c>
      <c r="L1376" s="72">
        <v>2889430</v>
      </c>
      <c r="M1376" s="72">
        <v>130024</v>
      </c>
      <c r="N1376" s="72">
        <v>4.4999999999999998E-2</v>
      </c>
      <c r="O1376" s="72">
        <v>0.43542999999999998</v>
      </c>
    </row>
    <row r="1377" spans="1:15" x14ac:dyDescent="0.2">
      <c r="A1377" t="str">
        <f t="shared" si="21"/>
        <v>2022_1476</v>
      </c>
      <c r="C1377" s="71">
        <v>1375</v>
      </c>
      <c r="D1377" s="72">
        <v>1476</v>
      </c>
      <c r="E1377" s="72">
        <v>1476</v>
      </c>
      <c r="F1377" s="72" t="s">
        <v>79</v>
      </c>
      <c r="G1377" s="72">
        <v>2022</v>
      </c>
      <c r="H1377" s="72">
        <v>0</v>
      </c>
      <c r="I1377" s="72">
        <v>1</v>
      </c>
      <c r="J1377" s="72">
        <v>2398675144</v>
      </c>
      <c r="K1377" s="72">
        <v>8884.7999999999993</v>
      </c>
      <c r="L1377" s="72">
        <v>63055426</v>
      </c>
      <c r="M1377" s="72">
        <v>3152771</v>
      </c>
      <c r="N1377" s="72">
        <v>0.05</v>
      </c>
      <c r="O1377" s="72">
        <v>1.3143800000000001</v>
      </c>
    </row>
    <row r="1378" spans="1:15" x14ac:dyDescent="0.2">
      <c r="A1378" t="str">
        <f t="shared" si="21"/>
        <v>2022_1503</v>
      </c>
      <c r="C1378" s="71">
        <v>1376</v>
      </c>
      <c r="D1378" s="72">
        <v>1503</v>
      </c>
      <c r="E1378" s="72">
        <v>1503</v>
      </c>
      <c r="F1378" s="72" t="s">
        <v>80</v>
      </c>
      <c r="G1378" s="72">
        <v>2022</v>
      </c>
      <c r="H1378" s="72">
        <v>0</v>
      </c>
      <c r="I1378" s="72">
        <v>1</v>
      </c>
      <c r="J1378" s="72">
        <v>482070437</v>
      </c>
      <c r="K1378" s="72">
        <v>1462</v>
      </c>
      <c r="L1378" s="72">
        <v>10304176</v>
      </c>
      <c r="M1378" s="72">
        <v>515209</v>
      </c>
      <c r="N1378" s="72">
        <v>0.05</v>
      </c>
      <c r="O1378" s="72">
        <v>1.06874</v>
      </c>
    </row>
    <row r="1379" spans="1:15" x14ac:dyDescent="0.2">
      <c r="A1379" t="str">
        <f t="shared" si="21"/>
        <v>2022_1576</v>
      </c>
      <c r="C1379" s="71">
        <v>1377</v>
      </c>
      <c r="D1379" s="72">
        <v>1576</v>
      </c>
      <c r="E1379" s="72">
        <v>1576</v>
      </c>
      <c r="F1379" s="72" t="s">
        <v>81</v>
      </c>
      <c r="G1379" s="72">
        <v>2022</v>
      </c>
      <c r="H1379" s="72">
        <v>0</v>
      </c>
      <c r="I1379" s="72">
        <v>1</v>
      </c>
      <c r="J1379" s="72">
        <v>1115866712</v>
      </c>
      <c r="K1379" s="72">
        <v>3223.6</v>
      </c>
      <c r="L1379" s="72">
        <v>22719933</v>
      </c>
      <c r="M1379" s="72">
        <v>1135997</v>
      </c>
      <c r="N1379" s="72">
        <v>0.05</v>
      </c>
      <c r="O1379" s="72">
        <v>1.0180400000000001</v>
      </c>
    </row>
    <row r="1380" spans="1:15" x14ac:dyDescent="0.2">
      <c r="A1380" t="str">
        <f t="shared" si="21"/>
        <v>2022_1602</v>
      </c>
      <c r="C1380" s="71">
        <v>1378</v>
      </c>
      <c r="D1380" s="72">
        <v>1602</v>
      </c>
      <c r="E1380" s="72">
        <v>1602</v>
      </c>
      <c r="F1380" s="72" t="s">
        <v>82</v>
      </c>
      <c r="G1380" s="72">
        <v>2022</v>
      </c>
      <c r="H1380" s="72">
        <v>0</v>
      </c>
      <c r="I1380" s="72">
        <v>1</v>
      </c>
      <c r="J1380" s="72">
        <v>164277181</v>
      </c>
      <c r="K1380" s="72">
        <v>483.9</v>
      </c>
      <c r="L1380" s="72">
        <v>3410527</v>
      </c>
      <c r="M1380" s="72">
        <v>70328</v>
      </c>
      <c r="N1380" s="72">
        <v>2.0621E-2</v>
      </c>
      <c r="O1380" s="72">
        <v>0.42810999999999999</v>
      </c>
    </row>
    <row r="1381" spans="1:15" x14ac:dyDescent="0.2">
      <c r="A1381" t="str">
        <f t="shared" si="21"/>
        <v>2022_1611</v>
      </c>
      <c r="C1381" s="71">
        <v>1379</v>
      </c>
      <c r="D1381" s="72">
        <v>1611</v>
      </c>
      <c r="E1381" s="72">
        <v>1611</v>
      </c>
      <c r="F1381" s="72" t="s">
        <v>83</v>
      </c>
      <c r="G1381" s="72">
        <v>2022</v>
      </c>
      <c r="H1381" s="72">
        <v>0</v>
      </c>
      <c r="I1381" s="72">
        <v>1</v>
      </c>
      <c r="J1381" s="72">
        <v>4844109178</v>
      </c>
      <c r="K1381" s="72">
        <v>14470.6</v>
      </c>
      <c r="L1381" s="72">
        <v>101988789</v>
      </c>
      <c r="M1381" s="72">
        <v>5099439</v>
      </c>
      <c r="N1381" s="72">
        <v>0.05</v>
      </c>
      <c r="O1381" s="72">
        <v>1.05271</v>
      </c>
    </row>
    <row r="1382" spans="1:15" x14ac:dyDescent="0.2">
      <c r="A1382" t="str">
        <f t="shared" si="21"/>
        <v>2022_1619</v>
      </c>
      <c r="C1382" s="71">
        <v>1380</v>
      </c>
      <c r="D1382" s="72">
        <v>1619</v>
      </c>
      <c r="E1382" s="72">
        <v>1619</v>
      </c>
      <c r="F1382" s="72" t="s">
        <v>84</v>
      </c>
      <c r="G1382" s="72">
        <v>2022</v>
      </c>
      <c r="H1382" s="72">
        <v>0</v>
      </c>
      <c r="I1382" s="72">
        <v>1</v>
      </c>
      <c r="J1382" s="72">
        <v>420968983</v>
      </c>
      <c r="K1382" s="72">
        <v>1168.5999999999999</v>
      </c>
      <c r="L1382" s="72">
        <v>8236293</v>
      </c>
      <c r="M1382" s="72">
        <v>405791</v>
      </c>
      <c r="N1382" s="72">
        <v>4.9269E-2</v>
      </c>
      <c r="O1382" s="72">
        <v>0.96394999999999997</v>
      </c>
    </row>
    <row r="1383" spans="1:15" x14ac:dyDescent="0.2">
      <c r="A1383" t="str">
        <f t="shared" si="21"/>
        <v>2022_1638</v>
      </c>
      <c r="C1383" s="71">
        <v>1381</v>
      </c>
      <c r="D1383" s="72">
        <v>1638</v>
      </c>
      <c r="E1383" s="72">
        <v>1638</v>
      </c>
      <c r="F1383" s="72" t="s">
        <v>750</v>
      </c>
      <c r="G1383" s="72">
        <v>2022</v>
      </c>
      <c r="H1383" s="72">
        <v>0</v>
      </c>
      <c r="I1383" s="72">
        <v>1</v>
      </c>
      <c r="J1383" s="72">
        <v>819689364</v>
      </c>
      <c r="K1383" s="72">
        <v>1547.5</v>
      </c>
      <c r="L1383" s="72">
        <v>10922255</v>
      </c>
      <c r="M1383" s="72">
        <v>483877</v>
      </c>
      <c r="N1383" s="72">
        <v>4.4302000000000001E-2</v>
      </c>
      <c r="O1383" s="72">
        <v>0.59031999999999996</v>
      </c>
    </row>
    <row r="1384" spans="1:15" x14ac:dyDescent="0.2">
      <c r="A1384" t="str">
        <f t="shared" si="21"/>
        <v>2022_1675</v>
      </c>
      <c r="C1384" s="71">
        <v>1382</v>
      </c>
      <c r="D1384" s="72">
        <v>1675</v>
      </c>
      <c r="E1384" s="72">
        <v>1675</v>
      </c>
      <c r="F1384" s="72" t="s">
        <v>85</v>
      </c>
      <c r="G1384" s="72">
        <v>2022</v>
      </c>
      <c r="H1384" s="72">
        <v>0</v>
      </c>
      <c r="I1384" s="72">
        <v>1</v>
      </c>
      <c r="J1384" s="72">
        <v>100585901</v>
      </c>
      <c r="K1384" s="72">
        <v>211.7</v>
      </c>
      <c r="L1384" s="72">
        <v>1524875</v>
      </c>
      <c r="M1384" s="72">
        <v>0</v>
      </c>
      <c r="N1384" s="72">
        <v>0</v>
      </c>
      <c r="O1384" s="72">
        <v>0</v>
      </c>
    </row>
    <row r="1385" spans="1:15" x14ac:dyDescent="0.2">
      <c r="A1385" t="str">
        <f t="shared" si="21"/>
        <v>2022_1701</v>
      </c>
      <c r="C1385" s="71">
        <v>1383</v>
      </c>
      <c r="D1385" s="72">
        <v>1701</v>
      </c>
      <c r="E1385" s="72">
        <v>1701</v>
      </c>
      <c r="F1385" s="72" t="s">
        <v>86</v>
      </c>
      <c r="G1385" s="72">
        <v>2022</v>
      </c>
      <c r="H1385" s="72">
        <v>0</v>
      </c>
      <c r="I1385" s="72">
        <v>1</v>
      </c>
      <c r="J1385" s="72">
        <v>449259705</v>
      </c>
      <c r="K1385" s="72">
        <v>2068.6</v>
      </c>
      <c r="L1385" s="72">
        <v>14579493</v>
      </c>
      <c r="M1385" s="72">
        <v>364487</v>
      </c>
      <c r="N1385" s="72">
        <v>2.5000000000000001E-2</v>
      </c>
      <c r="O1385" s="72">
        <v>0.81130999999999998</v>
      </c>
    </row>
    <row r="1386" spans="1:15" x14ac:dyDescent="0.2">
      <c r="A1386" t="str">
        <f t="shared" si="21"/>
        <v>2022_1719</v>
      </c>
      <c r="C1386" s="71">
        <v>1384</v>
      </c>
      <c r="D1386" s="72">
        <v>1719</v>
      </c>
      <c r="E1386" s="72">
        <v>1719</v>
      </c>
      <c r="F1386" s="72" t="s">
        <v>87</v>
      </c>
      <c r="G1386" s="72">
        <v>2022</v>
      </c>
      <c r="H1386" s="72">
        <v>0</v>
      </c>
      <c r="I1386" s="72">
        <v>1</v>
      </c>
      <c r="J1386" s="72">
        <v>244544794</v>
      </c>
      <c r="K1386" s="72">
        <v>846.1</v>
      </c>
      <c r="L1386" s="72">
        <v>5963313</v>
      </c>
      <c r="M1386" s="72">
        <v>97978</v>
      </c>
      <c r="N1386" s="72">
        <v>1.643E-2</v>
      </c>
      <c r="O1386" s="72">
        <v>0.40065000000000001</v>
      </c>
    </row>
    <row r="1387" spans="1:15" x14ac:dyDescent="0.2">
      <c r="A1387" t="str">
        <f t="shared" si="21"/>
        <v>2022_1737</v>
      </c>
      <c r="C1387" s="71">
        <v>1385</v>
      </c>
      <c r="D1387" s="72">
        <v>1737</v>
      </c>
      <c r="E1387" s="72">
        <v>1737</v>
      </c>
      <c r="F1387" s="72" t="s">
        <v>751</v>
      </c>
      <c r="G1387" s="72">
        <v>2022</v>
      </c>
      <c r="H1387" s="72">
        <v>0</v>
      </c>
      <c r="I1387" s="72">
        <v>1</v>
      </c>
      <c r="J1387" s="72">
        <v>8478139579</v>
      </c>
      <c r="K1387" s="72">
        <v>31621.5</v>
      </c>
      <c r="L1387" s="72">
        <v>224386164</v>
      </c>
      <c r="M1387" s="72">
        <v>10969484</v>
      </c>
      <c r="N1387" s="72">
        <v>4.8887E-2</v>
      </c>
      <c r="O1387" s="72">
        <v>1.29386</v>
      </c>
    </row>
    <row r="1388" spans="1:15" x14ac:dyDescent="0.2">
      <c r="A1388" t="str">
        <f t="shared" si="21"/>
        <v>2022_1782</v>
      </c>
      <c r="C1388" s="71">
        <v>1386</v>
      </c>
      <c r="D1388" s="72">
        <v>1782</v>
      </c>
      <c r="E1388" s="72">
        <v>1782</v>
      </c>
      <c r="F1388" s="72" t="s">
        <v>89</v>
      </c>
      <c r="G1388" s="72">
        <v>2022</v>
      </c>
      <c r="H1388" s="72">
        <v>0</v>
      </c>
      <c r="I1388" s="72">
        <v>1</v>
      </c>
      <c r="J1388" s="72">
        <v>52224799</v>
      </c>
      <c r="K1388" s="72">
        <v>102</v>
      </c>
      <c r="L1388" s="72">
        <v>718896</v>
      </c>
      <c r="M1388" s="72">
        <v>35945</v>
      </c>
      <c r="N1388" s="72">
        <v>0.05</v>
      </c>
      <c r="O1388" s="72">
        <v>0.68827000000000005</v>
      </c>
    </row>
    <row r="1389" spans="1:15" x14ac:dyDescent="0.2">
      <c r="A1389" t="str">
        <f t="shared" si="21"/>
        <v>2022_1791</v>
      </c>
      <c r="C1389" s="71">
        <v>1387</v>
      </c>
      <c r="D1389" s="72">
        <v>1791</v>
      </c>
      <c r="E1389" s="72">
        <v>1791</v>
      </c>
      <c r="F1389" s="72" t="s">
        <v>90</v>
      </c>
      <c r="G1389" s="72">
        <v>2022</v>
      </c>
      <c r="H1389" s="72">
        <v>0</v>
      </c>
      <c r="I1389" s="72">
        <v>1</v>
      </c>
      <c r="J1389" s="72">
        <v>318522916</v>
      </c>
      <c r="K1389" s="72">
        <v>868.7</v>
      </c>
      <c r="L1389" s="72">
        <v>6122598</v>
      </c>
      <c r="M1389" s="72">
        <v>153065</v>
      </c>
      <c r="N1389" s="72">
        <v>2.5000000000000001E-2</v>
      </c>
      <c r="O1389" s="72">
        <v>0.48054999999999998</v>
      </c>
    </row>
    <row r="1390" spans="1:15" x14ac:dyDescent="0.2">
      <c r="A1390" t="str">
        <f t="shared" si="21"/>
        <v>2022_1863</v>
      </c>
      <c r="C1390" s="71">
        <v>1388</v>
      </c>
      <c r="D1390" s="72">
        <v>1863</v>
      </c>
      <c r="E1390" s="72">
        <v>1863</v>
      </c>
      <c r="F1390" s="72" t="s">
        <v>92</v>
      </c>
      <c r="G1390" s="72">
        <v>2022</v>
      </c>
      <c r="H1390" s="72">
        <v>0</v>
      </c>
      <c r="I1390" s="72">
        <v>1</v>
      </c>
      <c r="J1390" s="72">
        <v>3926129037</v>
      </c>
      <c r="K1390" s="72">
        <v>10309.799999999999</v>
      </c>
      <c r="L1390" s="72">
        <v>72663470</v>
      </c>
      <c r="M1390" s="72">
        <v>3633174</v>
      </c>
      <c r="N1390" s="72">
        <v>0.05</v>
      </c>
      <c r="O1390" s="72">
        <v>0.92537999999999998</v>
      </c>
    </row>
    <row r="1391" spans="1:15" x14ac:dyDescent="0.2">
      <c r="A1391" t="str">
        <f t="shared" si="21"/>
        <v>2022_1908</v>
      </c>
      <c r="C1391" s="71">
        <v>1389</v>
      </c>
      <c r="D1391" s="72">
        <v>1908</v>
      </c>
      <c r="E1391" s="72">
        <v>1908</v>
      </c>
      <c r="F1391" s="72" t="s">
        <v>93</v>
      </c>
      <c r="G1391" s="72">
        <v>2022</v>
      </c>
      <c r="H1391" s="72">
        <v>0</v>
      </c>
      <c r="I1391" s="72">
        <v>1</v>
      </c>
      <c r="J1391" s="72">
        <v>171061664</v>
      </c>
      <c r="K1391" s="72">
        <v>378.5</v>
      </c>
      <c r="L1391" s="72">
        <v>2667668</v>
      </c>
      <c r="M1391" s="72">
        <v>47354</v>
      </c>
      <c r="N1391" s="72">
        <v>1.7750999999999999E-2</v>
      </c>
      <c r="O1391" s="72">
        <v>0.27682000000000001</v>
      </c>
    </row>
    <row r="1392" spans="1:15" x14ac:dyDescent="0.2">
      <c r="A1392" t="str">
        <f t="shared" si="21"/>
        <v>2022_1926</v>
      </c>
      <c r="C1392" s="71">
        <v>1390</v>
      </c>
      <c r="D1392" s="72">
        <v>1926</v>
      </c>
      <c r="E1392" s="72">
        <v>1926</v>
      </c>
      <c r="F1392" s="72" t="s">
        <v>95</v>
      </c>
      <c r="G1392" s="72">
        <v>2022</v>
      </c>
      <c r="H1392" s="72">
        <v>0</v>
      </c>
      <c r="I1392" s="72">
        <v>1</v>
      </c>
      <c r="J1392" s="72">
        <v>267104294</v>
      </c>
      <c r="K1392" s="72">
        <v>530.79999999999995</v>
      </c>
      <c r="L1392" s="72">
        <v>3754879</v>
      </c>
      <c r="M1392" s="72">
        <v>135176</v>
      </c>
      <c r="N1392" s="72">
        <v>3.5999999999999997E-2</v>
      </c>
      <c r="O1392" s="72">
        <v>0.50607999999999997</v>
      </c>
    </row>
    <row r="1393" spans="1:15" x14ac:dyDescent="0.2">
      <c r="A1393" t="str">
        <f t="shared" si="21"/>
        <v>2022_1944</v>
      </c>
      <c r="C1393" s="71">
        <v>1391</v>
      </c>
      <c r="D1393" s="72">
        <v>1944</v>
      </c>
      <c r="E1393" s="72">
        <v>1944</v>
      </c>
      <c r="F1393" s="72" t="s">
        <v>96</v>
      </c>
      <c r="G1393" s="72">
        <v>2022</v>
      </c>
      <c r="H1393" s="72">
        <v>0</v>
      </c>
      <c r="I1393" s="72">
        <v>1</v>
      </c>
      <c r="J1393" s="72">
        <v>301094344</v>
      </c>
      <c r="K1393" s="72">
        <v>946.6</v>
      </c>
      <c r="L1393" s="72">
        <v>6764404</v>
      </c>
      <c r="M1393" s="72">
        <v>338220</v>
      </c>
      <c r="N1393" s="72">
        <v>0.05</v>
      </c>
      <c r="O1393" s="72">
        <v>1.1233</v>
      </c>
    </row>
    <row r="1394" spans="1:15" x14ac:dyDescent="0.2">
      <c r="A1394" t="str">
        <f t="shared" si="21"/>
        <v>2022_1953</v>
      </c>
      <c r="C1394" s="71">
        <v>1392</v>
      </c>
      <c r="D1394" s="72">
        <v>1953</v>
      </c>
      <c r="E1394" s="72">
        <v>1953</v>
      </c>
      <c r="F1394" s="72" t="s">
        <v>97</v>
      </c>
      <c r="G1394" s="72">
        <v>2022</v>
      </c>
      <c r="H1394" s="72">
        <v>0</v>
      </c>
      <c r="I1394" s="72">
        <v>1</v>
      </c>
      <c r="J1394" s="72">
        <v>213130242</v>
      </c>
      <c r="K1394" s="72">
        <v>577.1</v>
      </c>
      <c r="L1394" s="72">
        <v>4067401</v>
      </c>
      <c r="M1394" s="72">
        <v>84904</v>
      </c>
      <c r="N1394" s="72">
        <v>2.0874E-2</v>
      </c>
      <c r="O1394" s="72">
        <v>0.39837</v>
      </c>
    </row>
    <row r="1395" spans="1:15" x14ac:dyDescent="0.2">
      <c r="A1395" t="str">
        <f t="shared" si="21"/>
        <v>2022_1963</v>
      </c>
      <c r="C1395" s="71">
        <v>1393</v>
      </c>
      <c r="D1395" s="72">
        <v>1963</v>
      </c>
      <c r="E1395" s="72">
        <v>1963</v>
      </c>
      <c r="F1395" s="72" t="s">
        <v>98</v>
      </c>
      <c r="G1395" s="72">
        <v>2022</v>
      </c>
      <c r="H1395" s="72">
        <v>0</v>
      </c>
      <c r="I1395" s="72">
        <v>1</v>
      </c>
      <c r="J1395" s="72">
        <v>217956038</v>
      </c>
      <c r="K1395" s="72">
        <v>553.4</v>
      </c>
      <c r="L1395" s="72">
        <v>3900363</v>
      </c>
      <c r="M1395" s="72">
        <v>128712</v>
      </c>
      <c r="N1395" s="72">
        <v>3.3000000000000002E-2</v>
      </c>
      <c r="O1395" s="72">
        <v>0.59053999999999995</v>
      </c>
    </row>
    <row r="1396" spans="1:15" x14ac:dyDescent="0.2">
      <c r="A1396" t="str">
        <f t="shared" si="21"/>
        <v>2022_3582</v>
      </c>
      <c r="C1396" s="71">
        <v>1394</v>
      </c>
      <c r="D1396" s="72">
        <v>3582</v>
      </c>
      <c r="E1396" s="72">
        <v>1968</v>
      </c>
      <c r="F1396" s="72" t="s">
        <v>160</v>
      </c>
      <c r="G1396" s="72">
        <v>2022</v>
      </c>
      <c r="H1396" s="72">
        <v>0</v>
      </c>
      <c r="I1396" s="72">
        <v>1</v>
      </c>
      <c r="J1396" s="72">
        <v>307658302</v>
      </c>
      <c r="K1396" s="72">
        <v>576.29999999999995</v>
      </c>
      <c r="L1396" s="72">
        <v>4098646</v>
      </c>
      <c r="M1396" s="72">
        <v>193550</v>
      </c>
      <c r="N1396" s="72">
        <v>4.7223000000000001E-2</v>
      </c>
      <c r="O1396" s="72">
        <v>0.62910999999999995</v>
      </c>
    </row>
    <row r="1397" spans="1:15" x14ac:dyDescent="0.2">
      <c r="A1397" t="str">
        <f t="shared" si="21"/>
        <v>2022_3978</v>
      </c>
      <c r="C1397" s="71">
        <v>1395</v>
      </c>
      <c r="D1397" s="72">
        <v>3978</v>
      </c>
      <c r="E1397" s="72">
        <v>3978</v>
      </c>
      <c r="F1397" s="72" t="s">
        <v>173</v>
      </c>
      <c r="G1397" s="72">
        <v>2022</v>
      </c>
      <c r="H1397" s="72">
        <v>0</v>
      </c>
      <c r="I1397" s="72">
        <v>1</v>
      </c>
      <c r="J1397" s="72">
        <v>346317349</v>
      </c>
      <c r="K1397" s="72">
        <v>546.1</v>
      </c>
      <c r="L1397" s="72">
        <v>3872941</v>
      </c>
      <c r="M1397" s="72">
        <v>98598</v>
      </c>
      <c r="N1397" s="72">
        <v>2.5458000000000001E-2</v>
      </c>
      <c r="O1397" s="72">
        <v>0.28470000000000001</v>
      </c>
    </row>
    <row r="1398" spans="1:15" x14ac:dyDescent="0.2">
      <c r="A1398" t="str">
        <f t="shared" si="21"/>
        <v>2022_6741</v>
      </c>
      <c r="C1398" s="71">
        <v>1396</v>
      </c>
      <c r="D1398" s="72">
        <v>6741</v>
      </c>
      <c r="E1398" s="72">
        <v>6741</v>
      </c>
      <c r="F1398" s="72" t="s">
        <v>298</v>
      </c>
      <c r="G1398" s="72">
        <v>2022</v>
      </c>
      <c r="H1398" s="72">
        <v>0</v>
      </c>
      <c r="I1398" s="72">
        <v>1</v>
      </c>
      <c r="J1398" s="72">
        <v>427097681</v>
      </c>
      <c r="K1398" s="72">
        <v>786.9</v>
      </c>
      <c r="L1398" s="72">
        <v>5546071</v>
      </c>
      <c r="M1398" s="72">
        <v>271757</v>
      </c>
      <c r="N1398" s="72">
        <v>4.9000000000000002E-2</v>
      </c>
      <c r="O1398" s="72">
        <v>0.63629000000000002</v>
      </c>
    </row>
    <row r="1399" spans="1:15" x14ac:dyDescent="0.2">
      <c r="A1399" t="str">
        <f t="shared" si="21"/>
        <v>2022_1970</v>
      </c>
      <c r="C1399" s="71">
        <v>1397</v>
      </c>
      <c r="D1399" s="72">
        <v>1970</v>
      </c>
      <c r="E1399" s="72">
        <v>1970</v>
      </c>
      <c r="F1399" s="72" t="s">
        <v>100</v>
      </c>
      <c r="G1399" s="72">
        <v>2022</v>
      </c>
      <c r="H1399" s="72">
        <v>0</v>
      </c>
      <c r="I1399" s="72">
        <v>1</v>
      </c>
      <c r="J1399" s="72">
        <v>165557986</v>
      </c>
      <c r="K1399" s="72">
        <v>505</v>
      </c>
      <c r="L1399" s="72">
        <v>3561260</v>
      </c>
      <c r="M1399" s="72">
        <v>178063</v>
      </c>
      <c r="N1399" s="72">
        <v>0.05</v>
      </c>
      <c r="O1399" s="72">
        <v>1.0755300000000001</v>
      </c>
    </row>
    <row r="1400" spans="1:15" x14ac:dyDescent="0.2">
      <c r="A1400" t="str">
        <f t="shared" si="21"/>
        <v>2022_1972</v>
      </c>
      <c r="C1400" s="71">
        <v>1398</v>
      </c>
      <c r="D1400" s="72">
        <v>1972</v>
      </c>
      <c r="E1400" s="72">
        <v>1972</v>
      </c>
      <c r="F1400" s="72" t="s">
        <v>101</v>
      </c>
      <c r="G1400" s="72">
        <v>2022</v>
      </c>
      <c r="H1400" s="72">
        <v>0</v>
      </c>
      <c r="I1400" s="72">
        <v>1</v>
      </c>
      <c r="J1400" s="72">
        <v>227754112</v>
      </c>
      <c r="K1400" s="72">
        <v>322</v>
      </c>
      <c r="L1400" s="72">
        <v>2269456</v>
      </c>
      <c r="M1400" s="72">
        <v>93048</v>
      </c>
      <c r="N1400" s="72">
        <v>4.1000000000000002E-2</v>
      </c>
      <c r="O1400" s="72">
        <v>0.40855000000000002</v>
      </c>
    </row>
    <row r="1401" spans="1:15" x14ac:dyDescent="0.2">
      <c r="A1401" t="str">
        <f t="shared" si="21"/>
        <v>2022_1965</v>
      </c>
      <c r="C1401" s="71">
        <v>1399</v>
      </c>
      <c r="D1401" s="72">
        <v>1965</v>
      </c>
      <c r="E1401" s="72">
        <v>1965</v>
      </c>
      <c r="F1401" s="72" t="s">
        <v>684</v>
      </c>
      <c r="G1401" s="72">
        <v>2022</v>
      </c>
      <c r="H1401" s="72">
        <v>0</v>
      </c>
      <c r="I1401" s="72">
        <v>1</v>
      </c>
      <c r="J1401" s="72">
        <v>275792795</v>
      </c>
      <c r="K1401" s="72">
        <v>563</v>
      </c>
      <c r="L1401" s="72">
        <v>3968024</v>
      </c>
      <c r="M1401" s="72">
        <v>25000</v>
      </c>
      <c r="N1401" s="72">
        <v>6.3E-3</v>
      </c>
      <c r="O1401" s="72">
        <v>9.0649999999999994E-2</v>
      </c>
    </row>
    <row r="1402" spans="1:15" x14ac:dyDescent="0.2">
      <c r="A1402" t="str">
        <f t="shared" si="21"/>
        <v>2022_657</v>
      </c>
      <c r="C1402" s="71">
        <v>1400</v>
      </c>
      <c r="D1402" s="72">
        <v>657</v>
      </c>
      <c r="E1402" s="72">
        <v>657</v>
      </c>
      <c r="F1402" s="72" t="s">
        <v>719</v>
      </c>
      <c r="G1402" s="72">
        <v>2022</v>
      </c>
      <c r="H1402" s="72">
        <v>0</v>
      </c>
      <c r="I1402" s="72">
        <v>1</v>
      </c>
      <c r="J1402" s="72">
        <v>535036265</v>
      </c>
      <c r="K1402" s="72">
        <v>870.9</v>
      </c>
      <c r="L1402" s="72">
        <v>6138103</v>
      </c>
      <c r="M1402" s="72">
        <v>277232</v>
      </c>
      <c r="N1402" s="72">
        <v>4.5165999999999998E-2</v>
      </c>
      <c r="O1402" s="72">
        <v>0.51815999999999995</v>
      </c>
    </row>
    <row r="1403" spans="1:15" x14ac:dyDescent="0.2">
      <c r="A1403" t="str">
        <f t="shared" si="21"/>
        <v>2022_1989</v>
      </c>
      <c r="C1403" s="71">
        <v>1401</v>
      </c>
      <c r="D1403" s="72">
        <v>1989</v>
      </c>
      <c r="E1403" s="72">
        <v>1989</v>
      </c>
      <c r="F1403" s="72" t="s">
        <v>103</v>
      </c>
      <c r="G1403" s="72">
        <v>2022</v>
      </c>
      <c r="H1403" s="72">
        <v>0</v>
      </c>
      <c r="I1403" s="72">
        <v>1</v>
      </c>
      <c r="J1403" s="72">
        <v>186321378</v>
      </c>
      <c r="K1403" s="72">
        <v>401</v>
      </c>
      <c r="L1403" s="72">
        <v>2826248</v>
      </c>
      <c r="M1403" s="72">
        <v>43179</v>
      </c>
      <c r="N1403" s="72">
        <v>1.5278E-2</v>
      </c>
      <c r="O1403" s="72">
        <v>0.23174</v>
      </c>
    </row>
    <row r="1404" spans="1:15" x14ac:dyDescent="0.2">
      <c r="A1404" t="str">
        <f t="shared" si="21"/>
        <v>2022_2007</v>
      </c>
      <c r="C1404" s="71">
        <v>1402</v>
      </c>
      <c r="D1404" s="72">
        <v>2007</v>
      </c>
      <c r="E1404" s="72">
        <v>2007</v>
      </c>
      <c r="F1404" s="72" t="s">
        <v>104</v>
      </c>
      <c r="G1404" s="72">
        <v>2022</v>
      </c>
      <c r="H1404" s="72">
        <v>0</v>
      </c>
      <c r="I1404" s="72">
        <v>1</v>
      </c>
      <c r="J1404" s="72">
        <v>222501991</v>
      </c>
      <c r="K1404" s="72">
        <v>572.70000000000005</v>
      </c>
      <c r="L1404" s="72">
        <v>4036390</v>
      </c>
      <c r="M1404" s="72">
        <v>201819</v>
      </c>
      <c r="N1404" s="72">
        <v>0.05</v>
      </c>
      <c r="O1404" s="72">
        <v>0.90703999999999996</v>
      </c>
    </row>
    <row r="1405" spans="1:15" x14ac:dyDescent="0.2">
      <c r="A1405" t="str">
        <f t="shared" si="21"/>
        <v>2022_2088</v>
      </c>
      <c r="C1405" s="71">
        <v>1403</v>
      </c>
      <c r="D1405" s="72">
        <v>2088</v>
      </c>
      <c r="E1405" s="72">
        <v>2088</v>
      </c>
      <c r="F1405" s="72" t="s">
        <v>106</v>
      </c>
      <c r="G1405" s="72">
        <v>2022</v>
      </c>
      <c r="H1405" s="72">
        <v>0</v>
      </c>
      <c r="I1405" s="72">
        <v>1</v>
      </c>
      <c r="J1405" s="72">
        <v>383958318</v>
      </c>
      <c r="K1405" s="72">
        <v>652.79999999999995</v>
      </c>
      <c r="L1405" s="72">
        <v>4668173</v>
      </c>
      <c r="M1405" s="72">
        <v>117929</v>
      </c>
      <c r="N1405" s="72">
        <v>2.5262E-2</v>
      </c>
      <c r="O1405" s="72">
        <v>0.30714000000000002</v>
      </c>
    </row>
    <row r="1406" spans="1:15" x14ac:dyDescent="0.2">
      <c r="A1406" t="str">
        <f t="shared" si="21"/>
        <v>2022_2097</v>
      </c>
      <c r="C1406" s="71">
        <v>1404</v>
      </c>
      <c r="D1406" s="72">
        <v>2097</v>
      </c>
      <c r="E1406" s="72">
        <v>2097</v>
      </c>
      <c r="F1406" s="72" t="s">
        <v>107</v>
      </c>
      <c r="G1406" s="72">
        <v>2022</v>
      </c>
      <c r="H1406" s="72">
        <v>0</v>
      </c>
      <c r="I1406" s="72">
        <v>1</v>
      </c>
      <c r="J1406" s="72">
        <v>226010148</v>
      </c>
      <c r="K1406" s="72">
        <v>473</v>
      </c>
      <c r="L1406" s="72">
        <v>3358773</v>
      </c>
      <c r="M1406" s="72">
        <v>167939</v>
      </c>
      <c r="N1406" s="72">
        <v>0.05</v>
      </c>
      <c r="O1406" s="72">
        <v>0.74306000000000005</v>
      </c>
    </row>
    <row r="1407" spans="1:15" x14ac:dyDescent="0.2">
      <c r="A1407" t="str">
        <f t="shared" si="21"/>
        <v>2022_2113</v>
      </c>
      <c r="C1407" s="71">
        <v>1405</v>
      </c>
      <c r="D1407" s="72">
        <v>2113</v>
      </c>
      <c r="E1407" s="72">
        <v>2113</v>
      </c>
      <c r="F1407" s="72" t="s">
        <v>108</v>
      </c>
      <c r="G1407" s="72">
        <v>2022</v>
      </c>
      <c r="H1407" s="72">
        <v>0</v>
      </c>
      <c r="I1407" s="72">
        <v>1</v>
      </c>
      <c r="J1407" s="72">
        <v>98462885</v>
      </c>
      <c r="K1407" s="72">
        <v>192.3</v>
      </c>
      <c r="L1407" s="72">
        <v>1355330</v>
      </c>
      <c r="M1407" s="72">
        <v>50709</v>
      </c>
      <c r="N1407" s="72">
        <v>3.7414999999999997E-2</v>
      </c>
      <c r="O1407" s="72">
        <v>0.51500999999999997</v>
      </c>
    </row>
    <row r="1408" spans="1:15" x14ac:dyDescent="0.2">
      <c r="A1408" t="str">
        <f t="shared" si="21"/>
        <v>2022_2124</v>
      </c>
      <c r="C1408" s="71">
        <v>1406</v>
      </c>
      <c r="D1408" s="72">
        <v>2124</v>
      </c>
      <c r="E1408" s="72">
        <v>2124</v>
      </c>
      <c r="F1408" s="72" t="s">
        <v>807</v>
      </c>
      <c r="G1408" s="72">
        <v>2022</v>
      </c>
      <c r="H1408" s="72">
        <v>0</v>
      </c>
      <c r="I1408" s="72">
        <v>1</v>
      </c>
      <c r="J1408" s="72">
        <v>408802739</v>
      </c>
      <c r="K1408" s="72">
        <v>1228.4000000000001</v>
      </c>
      <c r="L1408" s="72">
        <v>8657763</v>
      </c>
      <c r="M1408" s="72">
        <v>328995</v>
      </c>
      <c r="N1408" s="72">
        <v>3.7999999999999999E-2</v>
      </c>
      <c r="O1408" s="72">
        <v>0.80478000000000005</v>
      </c>
    </row>
    <row r="1409" spans="1:15" x14ac:dyDescent="0.2">
      <c r="A1409" t="str">
        <f t="shared" si="21"/>
        <v>2022_2151</v>
      </c>
      <c r="C1409" s="71">
        <v>1407</v>
      </c>
      <c r="D1409" s="72">
        <v>2151</v>
      </c>
      <c r="E1409" s="72">
        <v>2151</v>
      </c>
      <c r="F1409" s="72" t="s">
        <v>800</v>
      </c>
      <c r="G1409" s="72">
        <v>2022</v>
      </c>
      <c r="H1409" s="72">
        <v>0</v>
      </c>
      <c r="I1409" s="72">
        <v>1</v>
      </c>
      <c r="J1409" s="72">
        <v>250701267</v>
      </c>
      <c r="K1409" s="72">
        <v>401.2</v>
      </c>
      <c r="L1409" s="72">
        <v>2853334</v>
      </c>
      <c r="M1409" s="72">
        <v>142667</v>
      </c>
      <c r="N1409" s="72">
        <v>0.05</v>
      </c>
      <c r="O1409" s="72">
        <v>0.56906999999999996</v>
      </c>
    </row>
    <row r="1410" spans="1:15" x14ac:dyDescent="0.2">
      <c r="A1410" t="str">
        <f t="shared" si="21"/>
        <v>2022_2169</v>
      </c>
      <c r="C1410" s="71">
        <v>1408</v>
      </c>
      <c r="D1410" s="72">
        <v>2169</v>
      </c>
      <c r="E1410" s="72">
        <v>2169</v>
      </c>
      <c r="F1410" s="72" t="s">
        <v>109</v>
      </c>
      <c r="G1410" s="72">
        <v>2022</v>
      </c>
      <c r="H1410" s="72">
        <v>0</v>
      </c>
      <c r="I1410" s="72">
        <v>1</v>
      </c>
      <c r="J1410" s="72">
        <v>876248580</v>
      </c>
      <c r="K1410" s="72">
        <v>1602.7</v>
      </c>
      <c r="L1410" s="72">
        <v>11295830</v>
      </c>
      <c r="M1410" s="72">
        <v>508312</v>
      </c>
      <c r="N1410" s="72">
        <v>4.4999999999999998E-2</v>
      </c>
      <c r="O1410" s="72">
        <v>0.58009999999999995</v>
      </c>
    </row>
    <row r="1411" spans="1:15" x14ac:dyDescent="0.2">
      <c r="A1411" t="str">
        <f t="shared" si="21"/>
        <v>2022_2295</v>
      </c>
      <c r="C1411" s="71">
        <v>1409</v>
      </c>
      <c r="D1411" s="72">
        <v>2295</v>
      </c>
      <c r="E1411" s="72">
        <v>2295</v>
      </c>
      <c r="F1411" s="72" t="s">
        <v>111</v>
      </c>
      <c r="G1411" s="72">
        <v>2022</v>
      </c>
      <c r="H1411" s="72">
        <v>0</v>
      </c>
      <c r="I1411" s="72">
        <v>1</v>
      </c>
      <c r="J1411" s="72">
        <v>463453668</v>
      </c>
      <c r="K1411" s="72">
        <v>1045.9000000000001</v>
      </c>
      <c r="L1411" s="72">
        <v>7371503</v>
      </c>
      <c r="M1411" s="72">
        <v>368575</v>
      </c>
      <c r="N1411" s="72">
        <v>0.05</v>
      </c>
      <c r="O1411" s="72">
        <v>0.79527999999999999</v>
      </c>
    </row>
    <row r="1412" spans="1:15" x14ac:dyDescent="0.2">
      <c r="A1412" t="str">
        <f t="shared" ref="A1412:A1475" si="22">CONCATENATE(G1412,"_",D1412)</f>
        <v>2022_2313</v>
      </c>
      <c r="C1412" s="71">
        <v>1410</v>
      </c>
      <c r="D1412" s="72">
        <v>2313</v>
      </c>
      <c r="E1412" s="72">
        <v>2313</v>
      </c>
      <c r="F1412" s="72" t="s">
        <v>112</v>
      </c>
      <c r="G1412" s="72">
        <v>2022</v>
      </c>
      <c r="H1412" s="72">
        <v>0</v>
      </c>
      <c r="I1412" s="72">
        <v>1</v>
      </c>
      <c r="J1412" s="72">
        <v>1099612401</v>
      </c>
      <c r="K1412" s="72">
        <v>3674.6</v>
      </c>
      <c r="L1412" s="72">
        <v>25924303</v>
      </c>
      <c r="M1412" s="72">
        <v>1296215</v>
      </c>
      <c r="N1412" s="72">
        <v>0.05</v>
      </c>
      <c r="O1412" s="72">
        <v>1.17879</v>
      </c>
    </row>
    <row r="1413" spans="1:15" x14ac:dyDescent="0.2">
      <c r="A1413" t="str">
        <f t="shared" si="22"/>
        <v>2022_2322</v>
      </c>
      <c r="C1413" s="71">
        <v>1411</v>
      </c>
      <c r="D1413" s="72">
        <v>2322</v>
      </c>
      <c r="E1413" s="72">
        <v>2322</v>
      </c>
      <c r="F1413" s="72" t="s">
        <v>113</v>
      </c>
      <c r="G1413" s="72">
        <v>2022</v>
      </c>
      <c r="H1413" s="72">
        <v>0</v>
      </c>
      <c r="I1413" s="72">
        <v>1</v>
      </c>
      <c r="J1413" s="72">
        <v>780936739</v>
      </c>
      <c r="K1413" s="72">
        <v>2079.5</v>
      </c>
      <c r="L1413" s="72">
        <v>14656316</v>
      </c>
      <c r="M1413" s="72">
        <v>732816</v>
      </c>
      <c r="N1413" s="72">
        <v>0.05</v>
      </c>
      <c r="O1413" s="72">
        <v>0.93837999999999999</v>
      </c>
    </row>
    <row r="1414" spans="1:15" x14ac:dyDescent="0.2">
      <c r="A1414" t="str">
        <f t="shared" si="22"/>
        <v>2022_2369</v>
      </c>
      <c r="C1414" s="71">
        <v>1412</v>
      </c>
      <c r="D1414" s="72">
        <v>2369</v>
      </c>
      <c r="E1414" s="72">
        <v>2369</v>
      </c>
      <c r="F1414" s="72" t="s">
        <v>115</v>
      </c>
      <c r="G1414" s="72">
        <v>2022</v>
      </c>
      <c r="H1414" s="72">
        <v>0</v>
      </c>
      <c r="I1414" s="72">
        <v>1</v>
      </c>
      <c r="J1414" s="72">
        <v>196494964</v>
      </c>
      <c r="K1414" s="72">
        <v>446.1</v>
      </c>
      <c r="L1414" s="72">
        <v>3144113</v>
      </c>
      <c r="M1414" s="72">
        <v>75731</v>
      </c>
      <c r="N1414" s="72">
        <v>2.4087000000000001E-2</v>
      </c>
      <c r="O1414" s="72">
        <v>0.38540999999999997</v>
      </c>
    </row>
    <row r="1415" spans="1:15" x14ac:dyDescent="0.2">
      <c r="A1415" t="str">
        <f t="shared" si="22"/>
        <v>2022_2682</v>
      </c>
      <c r="C1415" s="71">
        <v>1413</v>
      </c>
      <c r="D1415" s="72">
        <v>2682</v>
      </c>
      <c r="E1415" s="72">
        <v>2682</v>
      </c>
      <c r="F1415" s="72" t="s">
        <v>4</v>
      </c>
      <c r="G1415" s="72">
        <v>2022</v>
      </c>
      <c r="H1415" s="72">
        <v>0</v>
      </c>
      <c r="I1415" s="72">
        <v>1</v>
      </c>
      <c r="J1415" s="72">
        <v>193770978</v>
      </c>
      <c r="K1415" s="72">
        <v>250.4</v>
      </c>
      <c r="L1415" s="72">
        <v>1764819</v>
      </c>
      <c r="M1415" s="72">
        <v>88241</v>
      </c>
      <c r="N1415" s="72">
        <v>0.05</v>
      </c>
      <c r="O1415" s="72">
        <v>0.45539000000000002</v>
      </c>
    </row>
    <row r="1416" spans="1:15" x14ac:dyDescent="0.2">
      <c r="A1416" t="str">
        <f t="shared" si="22"/>
        <v>2022_2376</v>
      </c>
      <c r="C1416" s="71">
        <v>1414</v>
      </c>
      <c r="D1416" s="72">
        <v>2376</v>
      </c>
      <c r="E1416" s="72">
        <v>2376</v>
      </c>
      <c r="F1416" s="72" t="s">
        <v>116</v>
      </c>
      <c r="G1416" s="72">
        <v>2022</v>
      </c>
      <c r="H1416" s="72">
        <v>0</v>
      </c>
      <c r="I1416" s="72">
        <v>1</v>
      </c>
      <c r="J1416" s="72">
        <v>271871869</v>
      </c>
      <c r="K1416" s="72">
        <v>468</v>
      </c>
      <c r="L1416" s="72">
        <v>3303612</v>
      </c>
      <c r="M1416" s="72">
        <v>82590</v>
      </c>
      <c r="N1416" s="72">
        <v>2.5000000000000001E-2</v>
      </c>
      <c r="O1416" s="72">
        <v>0.30377999999999999</v>
      </c>
    </row>
    <row r="1417" spans="1:15" x14ac:dyDescent="0.2">
      <c r="A1417" t="str">
        <f t="shared" si="22"/>
        <v>2022_2403</v>
      </c>
      <c r="C1417" s="71">
        <v>1415</v>
      </c>
      <c r="D1417" s="72">
        <v>2403</v>
      </c>
      <c r="E1417" s="72">
        <v>2403</v>
      </c>
      <c r="F1417" s="72" t="s">
        <v>808</v>
      </c>
      <c r="G1417" s="72">
        <v>2022</v>
      </c>
      <c r="H1417" s="72">
        <v>0</v>
      </c>
      <c r="I1417" s="72">
        <v>1</v>
      </c>
      <c r="J1417" s="72">
        <v>596602330</v>
      </c>
      <c r="K1417" s="72">
        <v>839</v>
      </c>
      <c r="L1417" s="72">
        <v>5919145</v>
      </c>
      <c r="M1417" s="72">
        <v>249500</v>
      </c>
      <c r="N1417" s="72">
        <v>4.2151000000000001E-2</v>
      </c>
      <c r="O1417" s="72">
        <v>0.41820000000000002</v>
      </c>
    </row>
    <row r="1418" spans="1:15" x14ac:dyDescent="0.2">
      <c r="A1418" t="str">
        <f t="shared" si="22"/>
        <v>2022_2457</v>
      </c>
      <c r="C1418" s="71">
        <v>1416</v>
      </c>
      <c r="D1418" s="72">
        <v>2457</v>
      </c>
      <c r="E1418" s="72">
        <v>2457</v>
      </c>
      <c r="F1418" s="72" t="s">
        <v>118</v>
      </c>
      <c r="G1418" s="72">
        <v>2022</v>
      </c>
      <c r="H1418" s="72">
        <v>0</v>
      </c>
      <c r="I1418" s="72">
        <v>1</v>
      </c>
      <c r="J1418" s="72">
        <v>251920875</v>
      </c>
      <c r="K1418" s="72">
        <v>425</v>
      </c>
      <c r="L1418" s="72">
        <v>2995400</v>
      </c>
      <c r="M1418" s="72">
        <v>149770</v>
      </c>
      <c r="N1418" s="72">
        <v>0.05</v>
      </c>
      <c r="O1418" s="72">
        <v>0.59450999999999998</v>
      </c>
    </row>
    <row r="1419" spans="1:15" x14ac:dyDescent="0.2">
      <c r="A1419" t="str">
        <f t="shared" si="22"/>
        <v>2022_2466</v>
      </c>
      <c r="C1419" s="71">
        <v>1417</v>
      </c>
      <c r="D1419" s="72">
        <v>2466</v>
      </c>
      <c r="E1419" s="72">
        <v>2466</v>
      </c>
      <c r="F1419" s="72" t="s">
        <v>119</v>
      </c>
      <c r="G1419" s="72">
        <v>2022</v>
      </c>
      <c r="H1419" s="72">
        <v>0</v>
      </c>
      <c r="I1419" s="72">
        <v>1</v>
      </c>
      <c r="J1419" s="72">
        <v>636965321</v>
      </c>
      <c r="K1419" s="72">
        <v>1534</v>
      </c>
      <c r="L1419" s="72">
        <v>10811632</v>
      </c>
      <c r="M1419" s="72">
        <v>324349</v>
      </c>
      <c r="N1419" s="72">
        <v>0.03</v>
      </c>
      <c r="O1419" s="72">
        <v>0.50921000000000005</v>
      </c>
    </row>
    <row r="1420" spans="1:15" x14ac:dyDescent="0.2">
      <c r="A1420" t="str">
        <f t="shared" si="22"/>
        <v>2022_2493</v>
      </c>
      <c r="C1420" s="71">
        <v>1418</v>
      </c>
      <c r="D1420" s="72">
        <v>2493</v>
      </c>
      <c r="E1420" s="72">
        <v>2493</v>
      </c>
      <c r="F1420" s="72" t="s">
        <v>120</v>
      </c>
      <c r="G1420" s="72">
        <v>2022</v>
      </c>
      <c r="H1420" s="72">
        <v>0</v>
      </c>
      <c r="I1420" s="72">
        <v>1</v>
      </c>
      <c r="J1420" s="72">
        <v>117019436</v>
      </c>
      <c r="K1420" s="72">
        <v>166</v>
      </c>
      <c r="L1420" s="72">
        <v>1194370</v>
      </c>
      <c r="M1420" s="72">
        <v>29859</v>
      </c>
      <c r="N1420" s="72">
        <v>2.5000000000000001E-2</v>
      </c>
      <c r="O1420" s="72">
        <v>0.25516</v>
      </c>
    </row>
    <row r="1421" spans="1:15" x14ac:dyDescent="0.2">
      <c r="A1421" t="str">
        <f t="shared" si="22"/>
        <v>2022_2502</v>
      </c>
      <c r="C1421" s="71">
        <v>1419</v>
      </c>
      <c r="D1421" s="72">
        <v>2502</v>
      </c>
      <c r="E1421" s="72">
        <v>2502</v>
      </c>
      <c r="F1421" s="72" t="s">
        <v>121</v>
      </c>
      <c r="G1421" s="72">
        <v>2022</v>
      </c>
      <c r="H1421" s="72">
        <v>0</v>
      </c>
      <c r="I1421" s="72">
        <v>1</v>
      </c>
      <c r="J1421" s="72">
        <v>343878366</v>
      </c>
      <c r="K1421" s="72">
        <v>588.9</v>
      </c>
      <c r="L1421" s="72">
        <v>4197679</v>
      </c>
      <c r="M1421" s="72">
        <v>141494</v>
      </c>
      <c r="N1421" s="72">
        <v>3.3708000000000002E-2</v>
      </c>
      <c r="O1421" s="72">
        <v>0.41147</v>
      </c>
    </row>
    <row r="1422" spans="1:15" x14ac:dyDescent="0.2">
      <c r="A1422" t="str">
        <f t="shared" si="22"/>
        <v>2022_2511</v>
      </c>
      <c r="C1422" s="71">
        <v>1420</v>
      </c>
      <c r="D1422" s="72">
        <v>2511</v>
      </c>
      <c r="E1422" s="72">
        <v>2511</v>
      </c>
      <c r="F1422" s="72" t="s">
        <v>122</v>
      </c>
      <c r="G1422" s="72">
        <v>2022</v>
      </c>
      <c r="H1422" s="72">
        <v>0</v>
      </c>
      <c r="I1422" s="72">
        <v>1</v>
      </c>
      <c r="J1422" s="72">
        <v>643679186</v>
      </c>
      <c r="K1422" s="72">
        <v>1926.9</v>
      </c>
      <c r="L1422" s="72">
        <v>13580791</v>
      </c>
      <c r="M1422" s="72">
        <v>434289</v>
      </c>
      <c r="N1422" s="72">
        <v>3.1977999999999999E-2</v>
      </c>
      <c r="O1422" s="72">
        <v>0.67469999999999997</v>
      </c>
    </row>
    <row r="1423" spans="1:15" x14ac:dyDescent="0.2">
      <c r="A1423" t="str">
        <f t="shared" si="22"/>
        <v>2022_2520</v>
      </c>
      <c r="C1423" s="71">
        <v>1421</v>
      </c>
      <c r="D1423" s="72">
        <v>2520</v>
      </c>
      <c r="E1423" s="72">
        <v>2520</v>
      </c>
      <c r="F1423" s="72" t="s">
        <v>123</v>
      </c>
      <c r="G1423" s="72">
        <v>2022</v>
      </c>
      <c r="H1423" s="72">
        <v>0</v>
      </c>
      <c r="I1423" s="72">
        <v>1</v>
      </c>
      <c r="J1423" s="72">
        <v>170800437</v>
      </c>
      <c r="K1423" s="72">
        <v>279.2</v>
      </c>
      <c r="L1423" s="72">
        <v>1967802</v>
      </c>
      <c r="M1423" s="72">
        <v>55098</v>
      </c>
      <c r="N1423" s="72">
        <v>2.8000000000000001E-2</v>
      </c>
      <c r="O1423" s="72">
        <v>0.32258999999999999</v>
      </c>
    </row>
    <row r="1424" spans="1:15" x14ac:dyDescent="0.2">
      <c r="A1424" t="str">
        <f t="shared" si="22"/>
        <v>2022_2556</v>
      </c>
      <c r="C1424" s="71">
        <v>1422</v>
      </c>
      <c r="D1424" s="72">
        <v>2556</v>
      </c>
      <c r="E1424" s="72">
        <v>2556</v>
      </c>
      <c r="F1424" s="72" t="s">
        <v>124</v>
      </c>
      <c r="G1424" s="72">
        <v>2022</v>
      </c>
      <c r="H1424" s="72">
        <v>0</v>
      </c>
      <c r="I1424" s="72">
        <v>1</v>
      </c>
      <c r="J1424" s="72">
        <v>274748384</v>
      </c>
      <c r="K1424" s="72">
        <v>387</v>
      </c>
      <c r="L1424" s="72">
        <v>2727576</v>
      </c>
      <c r="M1424" s="72">
        <v>110815</v>
      </c>
      <c r="N1424" s="72">
        <v>4.0627999999999997E-2</v>
      </c>
      <c r="O1424" s="72">
        <v>0.40333000000000002</v>
      </c>
    </row>
    <row r="1425" spans="1:15" x14ac:dyDescent="0.2">
      <c r="A1425" t="str">
        <f t="shared" si="22"/>
        <v>2022_3195</v>
      </c>
      <c r="C1425" s="71">
        <v>1423</v>
      </c>
      <c r="D1425" s="72">
        <v>3195</v>
      </c>
      <c r="E1425" s="72">
        <v>3195</v>
      </c>
      <c r="F1425" s="72" t="s">
        <v>681</v>
      </c>
      <c r="G1425" s="72">
        <v>2022</v>
      </c>
      <c r="H1425" s="72">
        <v>0</v>
      </c>
      <c r="I1425" s="72">
        <v>1</v>
      </c>
      <c r="J1425" s="72">
        <v>571603012</v>
      </c>
      <c r="K1425" s="72">
        <v>1159.5999999999999</v>
      </c>
      <c r="L1425" s="72">
        <v>8235479</v>
      </c>
      <c r="M1425" s="72">
        <v>411774</v>
      </c>
      <c r="N1425" s="72">
        <v>0.05</v>
      </c>
      <c r="O1425" s="72">
        <v>0.72038000000000002</v>
      </c>
    </row>
    <row r="1426" spans="1:15" x14ac:dyDescent="0.2">
      <c r="A1426" t="str">
        <f t="shared" si="22"/>
        <v>2022_2709</v>
      </c>
      <c r="C1426" s="71">
        <v>1424</v>
      </c>
      <c r="D1426" s="72">
        <v>2709</v>
      </c>
      <c r="E1426" s="72">
        <v>2709</v>
      </c>
      <c r="F1426" s="72" t="s">
        <v>126</v>
      </c>
      <c r="G1426" s="72">
        <v>2022</v>
      </c>
      <c r="H1426" s="72">
        <v>0</v>
      </c>
      <c r="I1426" s="72">
        <v>1</v>
      </c>
      <c r="J1426" s="72">
        <v>646989583</v>
      </c>
      <c r="K1426" s="72">
        <v>1571.6</v>
      </c>
      <c r="L1426" s="72">
        <v>11081352</v>
      </c>
      <c r="M1426" s="72">
        <v>554068</v>
      </c>
      <c r="N1426" s="72">
        <v>0.05</v>
      </c>
      <c r="O1426" s="72">
        <v>0.85638000000000003</v>
      </c>
    </row>
    <row r="1427" spans="1:15" x14ac:dyDescent="0.2">
      <c r="A1427" t="str">
        <f t="shared" si="22"/>
        <v>2022_2718</v>
      </c>
      <c r="C1427" s="71">
        <v>1425</v>
      </c>
      <c r="D1427" s="72">
        <v>2718</v>
      </c>
      <c r="E1427" s="72">
        <v>2718</v>
      </c>
      <c r="F1427" s="72" t="s">
        <v>127</v>
      </c>
      <c r="G1427" s="72">
        <v>2022</v>
      </c>
      <c r="H1427" s="72">
        <v>0</v>
      </c>
      <c r="I1427" s="72">
        <v>1</v>
      </c>
      <c r="J1427" s="72">
        <v>279624083</v>
      </c>
      <c r="K1427" s="72">
        <v>452.2</v>
      </c>
      <c r="L1427" s="72">
        <v>3207455</v>
      </c>
      <c r="M1427" s="72">
        <v>110455</v>
      </c>
      <c r="N1427" s="72">
        <v>3.4437000000000002E-2</v>
      </c>
      <c r="O1427" s="72">
        <v>0.39500999999999997</v>
      </c>
    </row>
    <row r="1428" spans="1:15" x14ac:dyDescent="0.2">
      <c r="A1428" t="str">
        <f t="shared" si="22"/>
        <v>2022_2727</v>
      </c>
      <c r="C1428" s="71">
        <v>1426</v>
      </c>
      <c r="D1428" s="72">
        <v>2727</v>
      </c>
      <c r="E1428" s="72">
        <v>2727</v>
      </c>
      <c r="F1428" s="72" t="s">
        <v>128</v>
      </c>
      <c r="G1428" s="72">
        <v>2022</v>
      </c>
      <c r="H1428" s="72">
        <v>0</v>
      </c>
      <c r="I1428" s="72">
        <v>1</v>
      </c>
      <c r="J1428" s="72">
        <v>261940327</v>
      </c>
      <c r="K1428" s="72">
        <v>659.1</v>
      </c>
      <c r="L1428" s="72">
        <v>4645337</v>
      </c>
      <c r="M1428" s="72">
        <v>195104</v>
      </c>
      <c r="N1428" s="72">
        <v>4.2000000000000003E-2</v>
      </c>
      <c r="O1428" s="72">
        <v>0.74483999999999995</v>
      </c>
    </row>
    <row r="1429" spans="1:15" x14ac:dyDescent="0.2">
      <c r="A1429" t="str">
        <f t="shared" si="22"/>
        <v>2022_2754</v>
      </c>
      <c r="C1429" s="71">
        <v>1427</v>
      </c>
      <c r="D1429" s="72">
        <v>2754</v>
      </c>
      <c r="E1429" s="72">
        <v>2754</v>
      </c>
      <c r="F1429" s="72" t="s">
        <v>129</v>
      </c>
      <c r="G1429" s="72">
        <v>2022</v>
      </c>
      <c r="H1429" s="72">
        <v>0</v>
      </c>
      <c r="I1429" s="72">
        <v>1</v>
      </c>
      <c r="J1429" s="72">
        <v>199302081</v>
      </c>
      <c r="K1429" s="72">
        <v>406.1</v>
      </c>
      <c r="L1429" s="72">
        <v>2863817</v>
      </c>
      <c r="M1429" s="72">
        <v>60502</v>
      </c>
      <c r="N1429" s="72">
        <v>2.1125999999999999E-2</v>
      </c>
      <c r="O1429" s="72">
        <v>0.30357000000000001</v>
      </c>
    </row>
    <row r="1430" spans="1:15" x14ac:dyDescent="0.2">
      <c r="A1430" t="str">
        <f t="shared" si="22"/>
        <v>2022_2766</v>
      </c>
      <c r="C1430" s="71">
        <v>1428</v>
      </c>
      <c r="D1430" s="72">
        <v>2766</v>
      </c>
      <c r="E1430" s="72">
        <v>2766</v>
      </c>
      <c r="F1430" s="72" t="s">
        <v>638</v>
      </c>
      <c r="G1430" s="72">
        <v>2022</v>
      </c>
      <c r="H1430" s="72">
        <v>0</v>
      </c>
      <c r="I1430" s="72">
        <v>1</v>
      </c>
      <c r="J1430" s="72">
        <v>182090344</v>
      </c>
      <c r="K1430" s="72">
        <v>335.7</v>
      </c>
      <c r="L1430" s="72">
        <v>2392870</v>
      </c>
      <c r="M1430" s="72">
        <v>61232</v>
      </c>
      <c r="N1430" s="72">
        <v>2.5589000000000001E-2</v>
      </c>
      <c r="O1430" s="72">
        <v>0.33627000000000001</v>
      </c>
    </row>
    <row r="1431" spans="1:15" x14ac:dyDescent="0.2">
      <c r="A1431" t="str">
        <f t="shared" si="22"/>
        <v>2022_2772</v>
      </c>
      <c r="C1431" s="71">
        <v>1429</v>
      </c>
      <c r="D1431" s="72">
        <v>2772</v>
      </c>
      <c r="E1431" s="72">
        <v>2772</v>
      </c>
      <c r="F1431" s="72" t="s">
        <v>131</v>
      </c>
      <c r="G1431" s="72">
        <v>2022</v>
      </c>
      <c r="H1431" s="72">
        <v>0</v>
      </c>
      <c r="I1431" s="72">
        <v>1</v>
      </c>
      <c r="J1431" s="72">
        <v>143901921</v>
      </c>
      <c r="K1431" s="72">
        <v>196</v>
      </c>
      <c r="L1431" s="72">
        <v>1405124</v>
      </c>
      <c r="M1431" s="72">
        <v>56057</v>
      </c>
      <c r="N1431" s="72">
        <v>3.9895E-2</v>
      </c>
      <c r="O1431" s="72">
        <v>0.38955000000000001</v>
      </c>
    </row>
    <row r="1432" spans="1:15" x14ac:dyDescent="0.2">
      <c r="A1432" t="str">
        <f t="shared" si="22"/>
        <v>2022_2781</v>
      </c>
      <c r="C1432" s="71">
        <v>1430</v>
      </c>
      <c r="D1432" s="72">
        <v>2781</v>
      </c>
      <c r="E1432" s="72">
        <v>2781</v>
      </c>
      <c r="F1432" s="72" t="s">
        <v>132</v>
      </c>
      <c r="G1432" s="72">
        <v>2022</v>
      </c>
      <c r="H1432" s="72">
        <v>0</v>
      </c>
      <c r="I1432" s="72">
        <v>1</v>
      </c>
      <c r="J1432" s="72">
        <v>383948577</v>
      </c>
      <c r="K1432" s="72">
        <v>1120.7</v>
      </c>
      <c r="L1432" s="72">
        <v>7898694</v>
      </c>
      <c r="M1432" s="72">
        <v>236961</v>
      </c>
      <c r="N1432" s="72">
        <v>0.03</v>
      </c>
      <c r="O1432" s="72">
        <v>0.61717</v>
      </c>
    </row>
    <row r="1433" spans="1:15" x14ac:dyDescent="0.2">
      <c r="A1433" t="str">
        <f t="shared" si="22"/>
        <v>2022_2826</v>
      </c>
      <c r="C1433" s="71">
        <v>1431</v>
      </c>
      <c r="D1433" s="72">
        <v>2826</v>
      </c>
      <c r="E1433" s="72">
        <v>2826</v>
      </c>
      <c r="F1433" s="72" t="s">
        <v>133</v>
      </c>
      <c r="G1433" s="72">
        <v>2022</v>
      </c>
      <c r="H1433" s="72">
        <v>0</v>
      </c>
      <c r="I1433" s="72">
        <v>1</v>
      </c>
      <c r="J1433" s="72">
        <v>575178817</v>
      </c>
      <c r="K1433" s="72">
        <v>1354.7</v>
      </c>
      <c r="L1433" s="72">
        <v>9575020</v>
      </c>
      <c r="M1433" s="72">
        <v>478751</v>
      </c>
      <c r="N1433" s="72">
        <v>0.05</v>
      </c>
      <c r="O1433" s="72">
        <v>0.83235000000000003</v>
      </c>
    </row>
    <row r="1434" spans="1:15" x14ac:dyDescent="0.2">
      <c r="A1434" t="str">
        <f t="shared" si="22"/>
        <v>2022_2846</v>
      </c>
      <c r="C1434" s="71">
        <v>1432</v>
      </c>
      <c r="D1434" s="72">
        <v>2846</v>
      </c>
      <c r="E1434" s="72">
        <v>2846</v>
      </c>
      <c r="F1434" s="72" t="s">
        <v>135</v>
      </c>
      <c r="G1434" s="72">
        <v>2022</v>
      </c>
      <c r="H1434" s="72">
        <v>0</v>
      </c>
      <c r="I1434" s="72">
        <v>1</v>
      </c>
      <c r="J1434" s="72">
        <v>279890337</v>
      </c>
      <c r="K1434" s="72">
        <v>295</v>
      </c>
      <c r="L1434" s="72">
        <v>2094205</v>
      </c>
      <c r="M1434" s="72">
        <v>75000</v>
      </c>
      <c r="N1434" s="72">
        <v>3.5812999999999998E-2</v>
      </c>
      <c r="O1434" s="72">
        <v>0.26795999999999998</v>
      </c>
    </row>
    <row r="1435" spans="1:15" x14ac:dyDescent="0.2">
      <c r="A1435" t="str">
        <f t="shared" si="22"/>
        <v>2022_2862</v>
      </c>
      <c r="C1435" s="71">
        <v>1433</v>
      </c>
      <c r="D1435" s="72">
        <v>2862</v>
      </c>
      <c r="E1435" s="72">
        <v>2862</v>
      </c>
      <c r="F1435" s="72" t="s">
        <v>136</v>
      </c>
      <c r="G1435" s="72">
        <v>2022</v>
      </c>
      <c r="H1435" s="72">
        <v>0</v>
      </c>
      <c r="I1435" s="72">
        <v>1</v>
      </c>
      <c r="J1435" s="72">
        <v>446783976</v>
      </c>
      <c r="K1435" s="72">
        <v>612.20000000000005</v>
      </c>
      <c r="L1435" s="72">
        <v>4331315</v>
      </c>
      <c r="M1435" s="72">
        <v>216566</v>
      </c>
      <c r="N1435" s="72">
        <v>0.05</v>
      </c>
      <c r="O1435" s="72">
        <v>0.48471999999999998</v>
      </c>
    </row>
    <row r="1436" spans="1:15" x14ac:dyDescent="0.2">
      <c r="A1436" t="str">
        <f t="shared" si="22"/>
        <v>2022_2977</v>
      </c>
      <c r="C1436" s="71">
        <v>1434</v>
      </c>
      <c r="D1436" s="72">
        <v>2977</v>
      </c>
      <c r="E1436" s="72">
        <v>2977</v>
      </c>
      <c r="F1436" s="72" t="s">
        <v>137</v>
      </c>
      <c r="G1436" s="72">
        <v>2022</v>
      </c>
      <c r="H1436" s="72">
        <v>0</v>
      </c>
      <c r="I1436" s="72">
        <v>1</v>
      </c>
      <c r="J1436" s="72">
        <v>333302356</v>
      </c>
      <c r="K1436" s="72">
        <v>609.1</v>
      </c>
      <c r="L1436" s="72">
        <v>4292937</v>
      </c>
      <c r="M1436" s="72">
        <v>150253</v>
      </c>
      <c r="N1436" s="72">
        <v>3.5000000000000003E-2</v>
      </c>
      <c r="O1436" s="72">
        <v>0.45079999999999998</v>
      </c>
    </row>
    <row r="1437" spans="1:15" x14ac:dyDescent="0.2">
      <c r="A1437" t="str">
        <f t="shared" si="22"/>
        <v>2022_2988</v>
      </c>
      <c r="C1437" s="71">
        <v>1435</v>
      </c>
      <c r="D1437" s="72">
        <v>2988</v>
      </c>
      <c r="E1437" s="72">
        <v>2988</v>
      </c>
      <c r="F1437" s="72" t="s">
        <v>138</v>
      </c>
      <c r="G1437" s="72">
        <v>2022</v>
      </c>
      <c r="H1437" s="72">
        <v>0</v>
      </c>
      <c r="I1437" s="72">
        <v>1</v>
      </c>
      <c r="J1437" s="72">
        <v>253741193</v>
      </c>
      <c r="K1437" s="72">
        <v>521</v>
      </c>
      <c r="L1437" s="72">
        <v>3672008</v>
      </c>
      <c r="M1437" s="72">
        <v>179928</v>
      </c>
      <c r="N1437" s="72">
        <v>4.9000000000000002E-2</v>
      </c>
      <c r="O1437" s="72">
        <v>0.70909999999999995</v>
      </c>
    </row>
    <row r="1438" spans="1:15" x14ac:dyDescent="0.2">
      <c r="A1438" t="str">
        <f t="shared" si="22"/>
        <v>2022_3029</v>
      </c>
      <c r="C1438" s="71">
        <v>1436</v>
      </c>
      <c r="D1438" s="72">
        <v>3029</v>
      </c>
      <c r="E1438" s="72">
        <v>3029</v>
      </c>
      <c r="F1438" s="72" t="s">
        <v>139</v>
      </c>
      <c r="G1438" s="72">
        <v>2022</v>
      </c>
      <c r="H1438" s="72">
        <v>0</v>
      </c>
      <c r="I1438" s="72">
        <v>1</v>
      </c>
      <c r="J1438" s="72">
        <v>578781163</v>
      </c>
      <c r="K1438" s="72">
        <v>1124.5</v>
      </c>
      <c r="L1438" s="72">
        <v>8041300</v>
      </c>
      <c r="M1438" s="72">
        <v>402065</v>
      </c>
      <c r="N1438" s="72">
        <v>0.05</v>
      </c>
      <c r="O1438" s="72">
        <v>0.69467999999999996</v>
      </c>
    </row>
    <row r="1439" spans="1:15" x14ac:dyDescent="0.2">
      <c r="A1439" t="str">
        <f t="shared" si="22"/>
        <v>2022_3033</v>
      </c>
      <c r="C1439" s="71">
        <v>1437</v>
      </c>
      <c r="D1439" s="72">
        <v>3033</v>
      </c>
      <c r="E1439" s="72">
        <v>3033</v>
      </c>
      <c r="F1439" s="72" t="s">
        <v>140</v>
      </c>
      <c r="G1439" s="72">
        <v>2022</v>
      </c>
      <c r="H1439" s="72">
        <v>0</v>
      </c>
      <c r="I1439" s="72">
        <v>1</v>
      </c>
      <c r="J1439" s="72">
        <v>298262967</v>
      </c>
      <c r="K1439" s="72">
        <v>419.6</v>
      </c>
      <c r="L1439" s="72">
        <v>2995944</v>
      </c>
      <c r="M1439" s="72">
        <v>149797</v>
      </c>
      <c r="N1439" s="72">
        <v>0.05</v>
      </c>
      <c r="O1439" s="72">
        <v>0.50222999999999995</v>
      </c>
    </row>
    <row r="1440" spans="1:15" x14ac:dyDescent="0.2">
      <c r="A1440" t="str">
        <f t="shared" si="22"/>
        <v>2022_3042</v>
      </c>
      <c r="C1440" s="71">
        <v>1438</v>
      </c>
      <c r="D1440" s="72">
        <v>3042</v>
      </c>
      <c r="E1440" s="72">
        <v>3042</v>
      </c>
      <c r="F1440" s="72" t="s">
        <v>141</v>
      </c>
      <c r="G1440" s="72">
        <v>2022</v>
      </c>
      <c r="H1440" s="72">
        <v>0</v>
      </c>
      <c r="I1440" s="72">
        <v>1</v>
      </c>
      <c r="J1440" s="72">
        <v>208333139</v>
      </c>
      <c r="K1440" s="72">
        <v>681.9</v>
      </c>
      <c r="L1440" s="72">
        <v>4911726</v>
      </c>
      <c r="M1440" s="72">
        <v>216116</v>
      </c>
      <c r="N1440" s="72">
        <v>4.3999999999999997E-2</v>
      </c>
      <c r="O1440" s="72">
        <v>1.0373600000000001</v>
      </c>
    </row>
    <row r="1441" spans="1:15" x14ac:dyDescent="0.2">
      <c r="A1441" t="str">
        <f t="shared" si="22"/>
        <v>2022_3060</v>
      </c>
      <c r="C1441" s="71">
        <v>1439</v>
      </c>
      <c r="D1441" s="72">
        <v>3060</v>
      </c>
      <c r="E1441" s="72">
        <v>3060</v>
      </c>
      <c r="F1441" s="72" t="s">
        <v>142</v>
      </c>
      <c r="G1441" s="72">
        <v>2022</v>
      </c>
      <c r="H1441" s="72">
        <v>0</v>
      </c>
      <c r="I1441" s="72">
        <v>1</v>
      </c>
      <c r="J1441" s="72">
        <v>521955644</v>
      </c>
      <c r="K1441" s="72">
        <v>1242.0999999999999</v>
      </c>
      <c r="L1441" s="72">
        <v>8754321</v>
      </c>
      <c r="M1441" s="72">
        <v>437100</v>
      </c>
      <c r="N1441" s="72">
        <v>4.9930000000000002E-2</v>
      </c>
      <c r="O1441" s="72">
        <v>0.83743000000000001</v>
      </c>
    </row>
    <row r="1442" spans="1:15" x14ac:dyDescent="0.2">
      <c r="A1442" t="str">
        <f t="shared" si="22"/>
        <v>2022_3168</v>
      </c>
      <c r="C1442" s="71">
        <v>1440</v>
      </c>
      <c r="D1442" s="72">
        <v>3168</v>
      </c>
      <c r="E1442" s="72">
        <v>3168</v>
      </c>
      <c r="F1442" s="72" t="s">
        <v>149</v>
      </c>
      <c r="G1442" s="72">
        <v>2022</v>
      </c>
      <c r="H1442" s="72">
        <v>0</v>
      </c>
      <c r="I1442" s="72">
        <v>1</v>
      </c>
      <c r="J1442" s="72">
        <v>424455558</v>
      </c>
      <c r="K1442" s="72">
        <v>677.9</v>
      </c>
      <c r="L1442" s="72">
        <v>4832749</v>
      </c>
      <c r="M1442" s="72">
        <v>241637</v>
      </c>
      <c r="N1442" s="72">
        <v>0.05</v>
      </c>
      <c r="O1442" s="72">
        <v>0.56928999999999996</v>
      </c>
    </row>
    <row r="1443" spans="1:15" x14ac:dyDescent="0.2">
      <c r="A1443" t="str">
        <f t="shared" si="22"/>
        <v>2022_3105</v>
      </c>
      <c r="C1443" s="71">
        <v>1441</v>
      </c>
      <c r="D1443" s="72">
        <v>3105</v>
      </c>
      <c r="E1443" s="72">
        <v>3105</v>
      </c>
      <c r="F1443" s="72" t="s">
        <v>143</v>
      </c>
      <c r="G1443" s="72">
        <v>2022</v>
      </c>
      <c r="H1443" s="72">
        <v>0</v>
      </c>
      <c r="I1443" s="72">
        <v>1</v>
      </c>
      <c r="J1443" s="72">
        <v>474846362</v>
      </c>
      <c r="K1443" s="72">
        <v>1390.7</v>
      </c>
      <c r="L1443" s="72">
        <v>9801654</v>
      </c>
      <c r="M1443" s="72">
        <v>432109</v>
      </c>
      <c r="N1443" s="72">
        <v>4.4084999999999999E-2</v>
      </c>
      <c r="O1443" s="72">
        <v>0.91</v>
      </c>
    </row>
    <row r="1444" spans="1:15" x14ac:dyDescent="0.2">
      <c r="A1444" t="str">
        <f t="shared" si="22"/>
        <v>2022_3114</v>
      </c>
      <c r="C1444" s="71">
        <v>1442</v>
      </c>
      <c r="D1444" s="72">
        <v>3114</v>
      </c>
      <c r="E1444" s="72">
        <v>3114</v>
      </c>
      <c r="F1444" s="72" t="s">
        <v>144</v>
      </c>
      <c r="G1444" s="72">
        <v>2022</v>
      </c>
      <c r="H1444" s="72">
        <v>0</v>
      </c>
      <c r="I1444" s="72">
        <v>1</v>
      </c>
      <c r="J1444" s="72">
        <v>985073433</v>
      </c>
      <c r="K1444" s="72">
        <v>3475.9</v>
      </c>
      <c r="L1444" s="72">
        <v>24498143</v>
      </c>
      <c r="M1444" s="72">
        <v>1224907</v>
      </c>
      <c r="N1444" s="72">
        <v>0.05</v>
      </c>
      <c r="O1444" s="72">
        <v>1.2434700000000001</v>
      </c>
    </row>
    <row r="1445" spans="1:15" x14ac:dyDescent="0.2">
      <c r="A1445" t="str">
        <f t="shared" si="22"/>
        <v>2022_3119</v>
      </c>
      <c r="C1445" s="71">
        <v>1443</v>
      </c>
      <c r="D1445" s="72">
        <v>3119</v>
      </c>
      <c r="E1445" s="72">
        <v>3119</v>
      </c>
      <c r="F1445" s="72" t="s">
        <v>145</v>
      </c>
      <c r="G1445" s="72">
        <v>2022</v>
      </c>
      <c r="H1445" s="72">
        <v>0</v>
      </c>
      <c r="I1445" s="72">
        <v>1</v>
      </c>
      <c r="J1445" s="72">
        <v>278875296</v>
      </c>
      <c r="K1445" s="72">
        <v>812.1</v>
      </c>
      <c r="L1445" s="72">
        <v>5723681</v>
      </c>
      <c r="M1445" s="72">
        <v>211776</v>
      </c>
      <c r="N1445" s="72">
        <v>3.6999999999999998E-2</v>
      </c>
      <c r="O1445" s="72">
        <v>0.75939000000000001</v>
      </c>
    </row>
    <row r="1446" spans="1:15" x14ac:dyDescent="0.2">
      <c r="A1446" t="str">
        <f t="shared" si="22"/>
        <v>2022_3141</v>
      </c>
      <c r="C1446" s="71">
        <v>1444</v>
      </c>
      <c r="D1446" s="72">
        <v>3141</v>
      </c>
      <c r="E1446" s="72">
        <v>3141</v>
      </c>
      <c r="F1446" s="72" t="s">
        <v>146</v>
      </c>
      <c r="G1446" s="72">
        <v>2022</v>
      </c>
      <c r="H1446" s="72">
        <v>0</v>
      </c>
      <c r="I1446" s="72">
        <v>1</v>
      </c>
      <c r="J1446" s="72">
        <v>6879842218</v>
      </c>
      <c r="K1446" s="72">
        <v>14283.8</v>
      </c>
      <c r="L1446" s="72">
        <v>100672222</v>
      </c>
      <c r="M1446" s="72">
        <v>4950347</v>
      </c>
      <c r="N1446" s="72">
        <v>4.9173000000000001E-2</v>
      </c>
      <c r="O1446" s="72">
        <v>0.71953999999999996</v>
      </c>
    </row>
    <row r="1447" spans="1:15" x14ac:dyDescent="0.2">
      <c r="A1447" t="str">
        <f t="shared" si="22"/>
        <v>2022_3150</v>
      </c>
      <c r="C1447" s="71">
        <v>1445</v>
      </c>
      <c r="D1447" s="72">
        <v>3150</v>
      </c>
      <c r="E1447" s="72">
        <v>3150</v>
      </c>
      <c r="F1447" s="72" t="s">
        <v>147</v>
      </c>
      <c r="G1447" s="72">
        <v>2022</v>
      </c>
      <c r="H1447" s="72">
        <v>0</v>
      </c>
      <c r="I1447" s="72">
        <v>1</v>
      </c>
      <c r="J1447" s="72">
        <v>363907171</v>
      </c>
      <c r="K1447" s="72">
        <v>1035.0999999999999</v>
      </c>
      <c r="L1447" s="72">
        <v>7295385</v>
      </c>
      <c r="M1447" s="72">
        <v>339301</v>
      </c>
      <c r="N1447" s="72">
        <v>4.6509000000000002E-2</v>
      </c>
      <c r="O1447" s="72">
        <v>0.93237999999999999</v>
      </c>
    </row>
    <row r="1448" spans="1:15" x14ac:dyDescent="0.2">
      <c r="A1448" t="str">
        <f t="shared" si="22"/>
        <v>2022_3154</v>
      </c>
      <c r="C1448" s="71">
        <v>1446</v>
      </c>
      <c r="D1448" s="72">
        <v>3154</v>
      </c>
      <c r="E1448" s="72">
        <v>3154</v>
      </c>
      <c r="F1448" s="72" t="s">
        <v>148</v>
      </c>
      <c r="G1448" s="72">
        <v>2022</v>
      </c>
      <c r="H1448" s="72">
        <v>0</v>
      </c>
      <c r="I1448" s="72">
        <v>1</v>
      </c>
      <c r="J1448" s="72">
        <v>177196129</v>
      </c>
      <c r="K1448" s="72">
        <v>519.4</v>
      </c>
      <c r="L1448" s="72">
        <v>3660731</v>
      </c>
      <c r="M1448" s="72">
        <v>131786</v>
      </c>
      <c r="N1448" s="72">
        <v>3.5999999999999997E-2</v>
      </c>
      <c r="O1448" s="72">
        <v>0.74373</v>
      </c>
    </row>
    <row r="1449" spans="1:15" x14ac:dyDescent="0.2">
      <c r="A1449" t="str">
        <f t="shared" si="22"/>
        <v>2022_3186</v>
      </c>
      <c r="C1449" s="71">
        <v>1447</v>
      </c>
      <c r="D1449" s="72">
        <v>3186</v>
      </c>
      <c r="E1449" s="72">
        <v>3186</v>
      </c>
      <c r="F1449" s="72" t="s">
        <v>752</v>
      </c>
      <c r="G1449" s="72">
        <v>2022</v>
      </c>
      <c r="H1449" s="72">
        <v>0</v>
      </c>
      <c r="I1449" s="72">
        <v>1</v>
      </c>
      <c r="J1449" s="72">
        <v>157577181</v>
      </c>
      <c r="K1449" s="72">
        <v>442</v>
      </c>
      <c r="L1449" s="72">
        <v>3139526</v>
      </c>
      <c r="M1449" s="72">
        <v>72242</v>
      </c>
      <c r="N1449" s="72">
        <v>2.3009999999999999E-2</v>
      </c>
      <c r="O1449" s="72">
        <v>0.45845000000000002</v>
      </c>
    </row>
    <row r="1450" spans="1:15" x14ac:dyDescent="0.2">
      <c r="A1450" t="str">
        <f t="shared" si="22"/>
        <v>2022_3204</v>
      </c>
      <c r="C1450" s="71">
        <v>1448</v>
      </c>
      <c r="D1450" s="72">
        <v>3204</v>
      </c>
      <c r="E1450" s="72">
        <v>3204</v>
      </c>
      <c r="F1450" s="72" t="s">
        <v>150</v>
      </c>
      <c r="G1450" s="72">
        <v>2022</v>
      </c>
      <c r="H1450" s="72">
        <v>0</v>
      </c>
      <c r="I1450" s="72">
        <v>1</v>
      </c>
      <c r="J1450" s="72">
        <v>315584230</v>
      </c>
      <c r="K1450" s="72">
        <v>897.8</v>
      </c>
      <c r="L1450" s="72">
        <v>6327694</v>
      </c>
      <c r="M1450" s="72">
        <v>14857</v>
      </c>
      <c r="N1450" s="72">
        <v>2.3479999999999998E-3</v>
      </c>
      <c r="O1450" s="72">
        <v>4.7079999999999997E-2</v>
      </c>
    </row>
    <row r="1451" spans="1:15" x14ac:dyDescent="0.2">
      <c r="A1451" t="str">
        <f t="shared" si="22"/>
        <v>2022_3231</v>
      </c>
      <c r="C1451" s="71">
        <v>1449</v>
      </c>
      <c r="D1451" s="72">
        <v>3231</v>
      </c>
      <c r="E1451" s="72">
        <v>3231</v>
      </c>
      <c r="F1451" s="72" t="s">
        <v>151</v>
      </c>
      <c r="G1451" s="72">
        <v>2022</v>
      </c>
      <c r="H1451" s="72">
        <v>0</v>
      </c>
      <c r="I1451" s="72">
        <v>1</v>
      </c>
      <c r="J1451" s="72">
        <v>2559642827</v>
      </c>
      <c r="K1451" s="72">
        <v>7004.2</v>
      </c>
      <c r="L1451" s="72">
        <v>49365602</v>
      </c>
      <c r="M1451" s="72">
        <v>1544465</v>
      </c>
      <c r="N1451" s="72">
        <v>3.1286000000000001E-2</v>
      </c>
      <c r="O1451" s="72">
        <v>0.60338999999999998</v>
      </c>
    </row>
    <row r="1452" spans="1:15" x14ac:dyDescent="0.2">
      <c r="A1452" t="str">
        <f t="shared" si="22"/>
        <v>2022_3312</v>
      </c>
      <c r="C1452" s="71">
        <v>1450</v>
      </c>
      <c r="D1452" s="72">
        <v>3312</v>
      </c>
      <c r="E1452" s="72">
        <v>3312</v>
      </c>
      <c r="F1452" s="72" t="s">
        <v>152</v>
      </c>
      <c r="G1452" s="72">
        <v>2022</v>
      </c>
      <c r="H1452" s="72">
        <v>0</v>
      </c>
      <c r="I1452" s="72">
        <v>1</v>
      </c>
      <c r="J1452" s="72">
        <v>409722011</v>
      </c>
      <c r="K1452" s="72">
        <v>1902.8</v>
      </c>
      <c r="L1452" s="72">
        <v>13410934</v>
      </c>
      <c r="M1452" s="72">
        <v>670547</v>
      </c>
      <c r="N1452" s="72">
        <v>0.05</v>
      </c>
      <c r="O1452" s="72">
        <v>1.63659</v>
      </c>
    </row>
    <row r="1453" spans="1:15" x14ac:dyDescent="0.2">
      <c r="A1453" t="str">
        <f t="shared" si="22"/>
        <v>2022_3330</v>
      </c>
      <c r="C1453" s="71">
        <v>1451</v>
      </c>
      <c r="D1453" s="72">
        <v>3330</v>
      </c>
      <c r="E1453" s="72">
        <v>3330</v>
      </c>
      <c r="F1453" s="72" t="s">
        <v>153</v>
      </c>
      <c r="G1453" s="72">
        <v>2022</v>
      </c>
      <c r="H1453" s="72">
        <v>0</v>
      </c>
      <c r="I1453" s="72">
        <v>1</v>
      </c>
      <c r="J1453" s="72">
        <v>202303666</v>
      </c>
      <c r="K1453" s="72">
        <v>350.4</v>
      </c>
      <c r="L1453" s="72">
        <v>2478029</v>
      </c>
      <c r="M1453" s="72">
        <v>69385</v>
      </c>
      <c r="N1453" s="72">
        <v>2.8000000000000001E-2</v>
      </c>
      <c r="O1453" s="72">
        <v>0.34297</v>
      </c>
    </row>
    <row r="1454" spans="1:15" x14ac:dyDescent="0.2">
      <c r="A1454" t="str">
        <f t="shared" si="22"/>
        <v>2022_3348</v>
      </c>
      <c r="C1454" s="71">
        <v>1452</v>
      </c>
      <c r="D1454" s="72">
        <v>3348</v>
      </c>
      <c r="E1454" s="72">
        <v>3348</v>
      </c>
      <c r="F1454" s="72" t="s">
        <v>154</v>
      </c>
      <c r="G1454" s="72">
        <v>2022</v>
      </c>
      <c r="H1454" s="72">
        <v>0</v>
      </c>
      <c r="I1454" s="72">
        <v>1</v>
      </c>
      <c r="J1454" s="72">
        <v>216874547</v>
      </c>
      <c r="K1454" s="72">
        <v>466.7</v>
      </c>
      <c r="L1454" s="72">
        <v>3328038</v>
      </c>
      <c r="M1454" s="72">
        <v>103169</v>
      </c>
      <c r="N1454" s="72">
        <v>3.1E-2</v>
      </c>
      <c r="O1454" s="72">
        <v>0.47571000000000002</v>
      </c>
    </row>
    <row r="1455" spans="1:15" x14ac:dyDescent="0.2">
      <c r="A1455" t="str">
        <f t="shared" si="22"/>
        <v>2022_3375</v>
      </c>
      <c r="C1455" s="71">
        <v>1453</v>
      </c>
      <c r="D1455" s="72">
        <v>3375</v>
      </c>
      <c r="E1455" s="72">
        <v>3375</v>
      </c>
      <c r="F1455" s="72" t="s">
        <v>155</v>
      </c>
      <c r="G1455" s="72">
        <v>2022</v>
      </c>
      <c r="H1455" s="72">
        <v>0</v>
      </c>
      <c r="I1455" s="72">
        <v>1</v>
      </c>
      <c r="J1455" s="72">
        <v>480700248</v>
      </c>
      <c r="K1455" s="72">
        <v>1752.6</v>
      </c>
      <c r="L1455" s="72">
        <v>12352325</v>
      </c>
      <c r="M1455" s="72">
        <v>395274</v>
      </c>
      <c r="N1455" s="72">
        <v>3.2000000000000001E-2</v>
      </c>
      <c r="O1455" s="72">
        <v>0.82228999999999997</v>
      </c>
    </row>
    <row r="1456" spans="1:15" x14ac:dyDescent="0.2">
      <c r="A1456" t="str">
        <f t="shared" si="22"/>
        <v>2022_3420</v>
      </c>
      <c r="C1456" s="71">
        <v>1454</v>
      </c>
      <c r="D1456" s="72">
        <v>3420</v>
      </c>
      <c r="E1456" s="72">
        <v>3420</v>
      </c>
      <c r="F1456" s="72" t="s">
        <v>156</v>
      </c>
      <c r="G1456" s="72">
        <v>2022</v>
      </c>
      <c r="H1456" s="72">
        <v>0</v>
      </c>
      <c r="I1456" s="72">
        <v>1</v>
      </c>
      <c r="J1456" s="72">
        <v>309491142</v>
      </c>
      <c r="K1456" s="72">
        <v>577.70000000000005</v>
      </c>
      <c r="L1456" s="72">
        <v>4071630</v>
      </c>
      <c r="M1456" s="72">
        <v>109934</v>
      </c>
      <c r="N1456" s="72">
        <v>2.7E-2</v>
      </c>
      <c r="O1456" s="72">
        <v>0.35521000000000003</v>
      </c>
    </row>
    <row r="1457" spans="1:15" x14ac:dyDescent="0.2">
      <c r="A1457" t="str">
        <f t="shared" si="22"/>
        <v>2022_3465</v>
      </c>
      <c r="C1457" s="71">
        <v>1455</v>
      </c>
      <c r="D1457" s="72">
        <v>3465</v>
      </c>
      <c r="E1457" s="72">
        <v>3465</v>
      </c>
      <c r="F1457" s="72" t="s">
        <v>157</v>
      </c>
      <c r="G1457" s="72">
        <v>2022</v>
      </c>
      <c r="H1457" s="72">
        <v>0</v>
      </c>
      <c r="I1457" s="72">
        <v>1</v>
      </c>
      <c r="J1457" s="72">
        <v>92073685</v>
      </c>
      <c r="K1457" s="72">
        <v>300.8</v>
      </c>
      <c r="L1457" s="72">
        <v>2120038</v>
      </c>
      <c r="M1457" s="72">
        <v>39229</v>
      </c>
      <c r="N1457" s="72">
        <v>1.8504E-2</v>
      </c>
      <c r="O1457" s="72">
        <v>0.42605999999999999</v>
      </c>
    </row>
    <row r="1458" spans="1:15" x14ac:dyDescent="0.2">
      <c r="A1458" t="str">
        <f t="shared" si="22"/>
        <v>2022_3537</v>
      </c>
      <c r="C1458" s="71">
        <v>1456</v>
      </c>
      <c r="D1458" s="72">
        <v>3537</v>
      </c>
      <c r="E1458" s="72">
        <v>3537</v>
      </c>
      <c r="F1458" s="72" t="s">
        <v>158</v>
      </c>
      <c r="G1458" s="72">
        <v>2022</v>
      </c>
      <c r="H1458" s="72">
        <v>0</v>
      </c>
      <c r="I1458" s="72">
        <v>1</v>
      </c>
      <c r="J1458" s="72">
        <v>183767765</v>
      </c>
      <c r="K1458" s="72">
        <v>268</v>
      </c>
      <c r="L1458" s="72">
        <v>1888864</v>
      </c>
      <c r="M1458" s="72">
        <v>62122</v>
      </c>
      <c r="N1458" s="72">
        <v>3.2889000000000002E-2</v>
      </c>
      <c r="O1458" s="72">
        <v>0.33805000000000002</v>
      </c>
    </row>
    <row r="1459" spans="1:15" x14ac:dyDescent="0.2">
      <c r="A1459" t="str">
        <f t="shared" si="22"/>
        <v>2022_3555</v>
      </c>
      <c r="C1459" s="71">
        <v>1457</v>
      </c>
      <c r="D1459" s="72">
        <v>3555</v>
      </c>
      <c r="E1459" s="72">
        <v>3555</v>
      </c>
      <c r="F1459" s="72" t="s">
        <v>159</v>
      </c>
      <c r="G1459" s="72">
        <v>2022</v>
      </c>
      <c r="H1459" s="72">
        <v>0</v>
      </c>
      <c r="I1459" s="72">
        <v>1</v>
      </c>
      <c r="J1459" s="72">
        <v>248206222</v>
      </c>
      <c r="K1459" s="72">
        <v>607.9</v>
      </c>
      <c r="L1459" s="72">
        <v>4284479</v>
      </c>
      <c r="M1459" s="72">
        <v>171379</v>
      </c>
      <c r="N1459" s="72">
        <v>0.04</v>
      </c>
      <c r="O1459" s="72">
        <v>0.69047000000000003</v>
      </c>
    </row>
    <row r="1460" spans="1:15" x14ac:dyDescent="0.2">
      <c r="A1460" t="str">
        <f t="shared" si="22"/>
        <v>2022_3600</v>
      </c>
      <c r="C1460" s="71">
        <v>1458</v>
      </c>
      <c r="D1460" s="72">
        <v>3600</v>
      </c>
      <c r="E1460" s="72">
        <v>3600</v>
      </c>
      <c r="F1460" s="72" t="s">
        <v>161</v>
      </c>
      <c r="G1460" s="72">
        <v>2022</v>
      </c>
      <c r="H1460" s="72">
        <v>0</v>
      </c>
      <c r="I1460" s="72">
        <v>1</v>
      </c>
      <c r="J1460" s="72">
        <v>934774169</v>
      </c>
      <c r="K1460" s="72">
        <v>2232.3000000000002</v>
      </c>
      <c r="L1460" s="72">
        <v>15733250</v>
      </c>
      <c r="M1460" s="72">
        <v>393331</v>
      </c>
      <c r="N1460" s="72">
        <v>2.5000000000000001E-2</v>
      </c>
      <c r="O1460" s="72">
        <v>0.42077999999999999</v>
      </c>
    </row>
    <row r="1461" spans="1:15" x14ac:dyDescent="0.2">
      <c r="A1461" t="str">
        <f t="shared" si="22"/>
        <v>2022_3609</v>
      </c>
      <c r="C1461" s="71">
        <v>1459</v>
      </c>
      <c r="D1461" s="72">
        <v>3609</v>
      </c>
      <c r="E1461" s="72">
        <v>3609</v>
      </c>
      <c r="F1461" s="72" t="s">
        <v>162</v>
      </c>
      <c r="G1461" s="72">
        <v>2022</v>
      </c>
      <c r="H1461" s="72">
        <v>0</v>
      </c>
      <c r="I1461" s="72">
        <v>1</v>
      </c>
      <c r="J1461" s="72">
        <v>178137629</v>
      </c>
      <c r="K1461" s="72">
        <v>453.7</v>
      </c>
      <c r="L1461" s="72">
        <v>3197678</v>
      </c>
      <c r="M1461" s="72">
        <v>52986</v>
      </c>
      <c r="N1461" s="72">
        <v>1.6570000000000001E-2</v>
      </c>
      <c r="O1461" s="72">
        <v>0.29743999999999998</v>
      </c>
    </row>
    <row r="1462" spans="1:15" x14ac:dyDescent="0.2">
      <c r="A1462" t="str">
        <f t="shared" si="22"/>
        <v>2022_3645</v>
      </c>
      <c r="C1462" s="71">
        <v>1460</v>
      </c>
      <c r="D1462" s="72">
        <v>3645</v>
      </c>
      <c r="E1462" s="72">
        <v>3645</v>
      </c>
      <c r="F1462" s="72" t="s">
        <v>163</v>
      </c>
      <c r="G1462" s="72">
        <v>2022</v>
      </c>
      <c r="H1462" s="72">
        <v>0</v>
      </c>
      <c r="I1462" s="72">
        <v>1</v>
      </c>
      <c r="J1462" s="72">
        <v>1509769434</v>
      </c>
      <c r="K1462" s="72">
        <v>2608.5</v>
      </c>
      <c r="L1462" s="72">
        <v>18384708</v>
      </c>
      <c r="M1462" s="72">
        <v>625080</v>
      </c>
      <c r="N1462" s="72">
        <v>3.4000000000000002E-2</v>
      </c>
      <c r="O1462" s="72">
        <v>0.41402</v>
      </c>
    </row>
    <row r="1463" spans="1:15" x14ac:dyDescent="0.2">
      <c r="A1463" t="str">
        <f t="shared" si="22"/>
        <v>2022_3715</v>
      </c>
      <c r="C1463" s="71">
        <v>1461</v>
      </c>
      <c r="D1463" s="72">
        <v>3715</v>
      </c>
      <c r="E1463" s="72">
        <v>3715</v>
      </c>
      <c r="F1463" s="72" t="s">
        <v>165</v>
      </c>
      <c r="G1463" s="72">
        <v>2022</v>
      </c>
      <c r="H1463" s="72">
        <v>0</v>
      </c>
      <c r="I1463" s="72">
        <v>1</v>
      </c>
      <c r="J1463" s="72">
        <v>2368908433</v>
      </c>
      <c r="K1463" s="72">
        <v>7597.9</v>
      </c>
      <c r="L1463" s="72">
        <v>53549999</v>
      </c>
      <c r="M1463" s="72">
        <v>1338750</v>
      </c>
      <c r="N1463" s="72">
        <v>2.5000000000000001E-2</v>
      </c>
      <c r="O1463" s="72">
        <v>0.56513000000000002</v>
      </c>
    </row>
    <row r="1464" spans="1:15" x14ac:dyDescent="0.2">
      <c r="A1464" t="str">
        <f t="shared" si="22"/>
        <v>2022_3744</v>
      </c>
      <c r="C1464" s="71">
        <v>1462</v>
      </c>
      <c r="D1464" s="72">
        <v>3744</v>
      </c>
      <c r="E1464" s="72">
        <v>3744</v>
      </c>
      <c r="F1464" s="72" t="s">
        <v>166</v>
      </c>
      <c r="G1464" s="72">
        <v>2022</v>
      </c>
      <c r="H1464" s="72">
        <v>0</v>
      </c>
      <c r="I1464" s="72">
        <v>1</v>
      </c>
      <c r="J1464" s="72">
        <v>187702481</v>
      </c>
      <c r="K1464" s="72">
        <v>653.70000000000005</v>
      </c>
      <c r="L1464" s="72">
        <v>4607278</v>
      </c>
      <c r="M1464" s="72">
        <v>79150</v>
      </c>
      <c r="N1464" s="72">
        <v>1.7179E-2</v>
      </c>
      <c r="O1464" s="72">
        <v>0.42168</v>
      </c>
    </row>
    <row r="1465" spans="1:15" x14ac:dyDescent="0.2">
      <c r="A1465" t="str">
        <f t="shared" si="22"/>
        <v>2022_3798</v>
      </c>
      <c r="C1465" s="71">
        <v>1463</v>
      </c>
      <c r="D1465" s="72">
        <v>3798</v>
      </c>
      <c r="E1465" s="72">
        <v>3798</v>
      </c>
      <c r="F1465" s="72" t="s">
        <v>167</v>
      </c>
      <c r="G1465" s="72">
        <v>2022</v>
      </c>
      <c r="H1465" s="72">
        <v>0</v>
      </c>
      <c r="I1465" s="72">
        <v>1</v>
      </c>
      <c r="J1465" s="72">
        <v>209440972</v>
      </c>
      <c r="K1465" s="72">
        <v>544.1</v>
      </c>
      <c r="L1465" s="72">
        <v>3834817</v>
      </c>
      <c r="M1465" s="72">
        <v>82257</v>
      </c>
      <c r="N1465" s="72">
        <v>2.145E-2</v>
      </c>
      <c r="O1465" s="72">
        <v>0.39274999999999999</v>
      </c>
    </row>
    <row r="1466" spans="1:15" x14ac:dyDescent="0.2">
      <c r="A1466" t="str">
        <f t="shared" si="22"/>
        <v>2022_3816</v>
      </c>
      <c r="C1466" s="71">
        <v>1464</v>
      </c>
      <c r="D1466" s="72">
        <v>3816</v>
      </c>
      <c r="E1466" s="72">
        <v>3816</v>
      </c>
      <c r="F1466" s="72" t="s">
        <v>168</v>
      </c>
      <c r="G1466" s="72">
        <v>2022</v>
      </c>
      <c r="H1466" s="72">
        <v>0</v>
      </c>
      <c r="I1466" s="72">
        <v>1</v>
      </c>
      <c r="J1466" s="72">
        <v>183210663</v>
      </c>
      <c r="K1466" s="72">
        <v>369.7</v>
      </c>
      <c r="L1466" s="72">
        <v>2605646</v>
      </c>
      <c r="M1466" s="72">
        <v>85986</v>
      </c>
      <c r="N1466" s="72">
        <v>3.3000000000000002E-2</v>
      </c>
      <c r="O1466" s="72">
        <v>0.46933000000000002</v>
      </c>
    </row>
    <row r="1467" spans="1:15" x14ac:dyDescent="0.2">
      <c r="A1467" t="str">
        <f t="shared" si="22"/>
        <v>2022_3841</v>
      </c>
      <c r="C1467" s="71">
        <v>1465</v>
      </c>
      <c r="D1467" s="72">
        <v>3841</v>
      </c>
      <c r="E1467" s="72">
        <v>3841</v>
      </c>
      <c r="F1467" s="72" t="s">
        <v>169</v>
      </c>
      <c r="G1467" s="72">
        <v>2022</v>
      </c>
      <c r="H1467" s="72">
        <v>0</v>
      </c>
      <c r="I1467" s="72">
        <v>1</v>
      </c>
      <c r="J1467" s="72">
        <v>300582258</v>
      </c>
      <c r="K1467" s="72">
        <v>707</v>
      </c>
      <c r="L1467" s="72">
        <v>4982936</v>
      </c>
      <c r="M1467" s="72">
        <v>194335</v>
      </c>
      <c r="N1467" s="72">
        <v>3.9E-2</v>
      </c>
      <c r="O1467" s="72">
        <v>0.64653000000000005</v>
      </c>
    </row>
    <row r="1468" spans="1:15" x14ac:dyDescent="0.2">
      <c r="A1468" t="str">
        <f t="shared" si="22"/>
        <v>2022_3906</v>
      </c>
      <c r="C1468" s="71">
        <v>1466</v>
      </c>
      <c r="D1468" s="72">
        <v>3906</v>
      </c>
      <c r="E1468" s="72">
        <v>3906</v>
      </c>
      <c r="F1468" s="72" t="s">
        <v>171</v>
      </c>
      <c r="G1468" s="72">
        <v>2022</v>
      </c>
      <c r="H1468" s="72">
        <v>0</v>
      </c>
      <c r="I1468" s="72">
        <v>1</v>
      </c>
      <c r="J1468" s="72">
        <v>238918626</v>
      </c>
      <c r="K1468" s="72">
        <v>434.6</v>
      </c>
      <c r="L1468" s="72">
        <v>3063061</v>
      </c>
      <c r="M1468" s="72">
        <v>91892</v>
      </c>
      <c r="N1468" s="72">
        <v>0.03</v>
      </c>
      <c r="O1468" s="72">
        <v>0.38462000000000002</v>
      </c>
    </row>
    <row r="1469" spans="1:15" x14ac:dyDescent="0.2">
      <c r="A1469" t="str">
        <f t="shared" si="22"/>
        <v>2022_4419</v>
      </c>
      <c r="C1469" s="71">
        <v>1467</v>
      </c>
      <c r="D1469" s="72">
        <v>4419</v>
      </c>
      <c r="E1469" s="72">
        <v>4419</v>
      </c>
      <c r="F1469" s="72" t="s">
        <v>754</v>
      </c>
      <c r="G1469" s="72">
        <v>2022</v>
      </c>
      <c r="H1469" s="72">
        <v>0</v>
      </c>
      <c r="I1469" s="72">
        <v>1</v>
      </c>
      <c r="J1469" s="72">
        <v>287309290</v>
      </c>
      <c r="K1469" s="72">
        <v>793.7</v>
      </c>
      <c r="L1469" s="72">
        <v>5607491</v>
      </c>
      <c r="M1469" s="72">
        <v>269160</v>
      </c>
      <c r="N1469" s="72">
        <v>4.8000000000000001E-2</v>
      </c>
      <c r="O1469" s="72">
        <v>0.93683000000000005</v>
      </c>
    </row>
    <row r="1470" spans="1:15" x14ac:dyDescent="0.2">
      <c r="A1470" t="str">
        <f t="shared" si="22"/>
        <v>2022_3942</v>
      </c>
      <c r="C1470" s="71">
        <v>1468</v>
      </c>
      <c r="D1470" s="72">
        <v>3942</v>
      </c>
      <c r="E1470" s="72">
        <v>3942</v>
      </c>
      <c r="F1470" s="72" t="s">
        <v>172</v>
      </c>
      <c r="G1470" s="72">
        <v>2022</v>
      </c>
      <c r="H1470" s="72">
        <v>0</v>
      </c>
      <c r="I1470" s="72">
        <v>1</v>
      </c>
      <c r="J1470" s="72">
        <v>159101563</v>
      </c>
      <c r="K1470" s="72">
        <v>675.7</v>
      </c>
      <c r="L1470" s="72">
        <v>4762334</v>
      </c>
      <c r="M1470" s="72">
        <v>101162</v>
      </c>
      <c r="N1470" s="72">
        <v>2.1242E-2</v>
      </c>
      <c r="O1470" s="72">
        <v>0.63583000000000001</v>
      </c>
    </row>
    <row r="1471" spans="1:15" x14ac:dyDescent="0.2">
      <c r="A1471" t="str">
        <f t="shared" si="22"/>
        <v>2022_4023</v>
      </c>
      <c r="C1471" s="71">
        <v>1469</v>
      </c>
      <c r="D1471" s="72">
        <v>4023</v>
      </c>
      <c r="E1471" s="72">
        <v>4023</v>
      </c>
      <c r="F1471" s="72" t="s">
        <v>795</v>
      </c>
      <c r="G1471" s="72">
        <v>2022</v>
      </c>
      <c r="H1471" s="72">
        <v>0</v>
      </c>
      <c r="I1471" s="72">
        <v>1</v>
      </c>
      <c r="J1471" s="72">
        <v>406886500</v>
      </c>
      <c r="K1471" s="72">
        <v>652</v>
      </c>
      <c r="L1471" s="72">
        <v>4621376</v>
      </c>
      <c r="M1471" s="72">
        <v>231069</v>
      </c>
      <c r="N1471" s="72">
        <v>0.05</v>
      </c>
      <c r="O1471" s="72">
        <v>0.56789999999999996</v>
      </c>
    </row>
    <row r="1472" spans="1:15" x14ac:dyDescent="0.2">
      <c r="A1472" t="str">
        <f t="shared" si="22"/>
        <v>2022_4033</v>
      </c>
      <c r="C1472" s="71">
        <v>1470</v>
      </c>
      <c r="D1472" s="72">
        <v>4033</v>
      </c>
      <c r="E1472" s="72">
        <v>4033</v>
      </c>
      <c r="F1472" s="72" t="s">
        <v>696</v>
      </c>
      <c r="G1472" s="72">
        <v>2022</v>
      </c>
      <c r="H1472" s="72">
        <v>0</v>
      </c>
      <c r="I1472" s="72">
        <v>1</v>
      </c>
      <c r="J1472" s="72">
        <v>405551890</v>
      </c>
      <c r="K1472" s="72">
        <v>599.20000000000005</v>
      </c>
      <c r="L1472" s="72">
        <v>4275292</v>
      </c>
      <c r="M1472" s="72">
        <v>213765</v>
      </c>
      <c r="N1472" s="72">
        <v>0.05</v>
      </c>
      <c r="O1472" s="72">
        <v>0.52710000000000001</v>
      </c>
    </row>
    <row r="1473" spans="1:15" x14ac:dyDescent="0.2">
      <c r="A1473" t="str">
        <f t="shared" si="22"/>
        <v>2022_4041</v>
      </c>
      <c r="C1473" s="71">
        <v>1471</v>
      </c>
      <c r="D1473" s="72">
        <v>4041</v>
      </c>
      <c r="E1473" s="72">
        <v>4041</v>
      </c>
      <c r="F1473" s="72" t="s">
        <v>175</v>
      </c>
      <c r="G1473" s="72">
        <v>2022</v>
      </c>
      <c r="H1473" s="72">
        <v>0</v>
      </c>
      <c r="I1473" s="72">
        <v>1</v>
      </c>
      <c r="J1473" s="72">
        <v>443846331</v>
      </c>
      <c r="K1473" s="72">
        <v>1260.3</v>
      </c>
      <c r="L1473" s="72">
        <v>8882594</v>
      </c>
      <c r="M1473" s="72">
        <v>222065</v>
      </c>
      <c r="N1473" s="72">
        <v>2.5000000000000001E-2</v>
      </c>
      <c r="O1473" s="72">
        <v>0.50031999999999999</v>
      </c>
    </row>
    <row r="1474" spans="1:15" x14ac:dyDescent="0.2">
      <c r="A1474" t="str">
        <f t="shared" si="22"/>
        <v>2022_4043</v>
      </c>
      <c r="C1474" s="71">
        <v>1472</v>
      </c>
      <c r="D1474" s="72">
        <v>4043</v>
      </c>
      <c r="E1474" s="72">
        <v>4043</v>
      </c>
      <c r="F1474" s="72" t="s">
        <v>176</v>
      </c>
      <c r="G1474" s="72">
        <v>2022</v>
      </c>
      <c r="H1474" s="72">
        <v>0</v>
      </c>
      <c r="I1474" s="72">
        <v>1</v>
      </c>
      <c r="J1474" s="72">
        <v>390492100</v>
      </c>
      <c r="K1474" s="72">
        <v>676.6</v>
      </c>
      <c r="L1474" s="72">
        <v>4776796</v>
      </c>
      <c r="M1474" s="72">
        <v>181518</v>
      </c>
      <c r="N1474" s="72">
        <v>3.7999999999999999E-2</v>
      </c>
      <c r="O1474" s="72">
        <v>0.46483999999999998</v>
      </c>
    </row>
    <row r="1475" spans="1:15" x14ac:dyDescent="0.2">
      <c r="A1475" t="str">
        <f t="shared" si="22"/>
        <v>2022_4068</v>
      </c>
      <c r="C1475" s="71">
        <v>1473</v>
      </c>
      <c r="D1475" s="72">
        <v>4068</v>
      </c>
      <c r="E1475" s="72">
        <v>4068</v>
      </c>
      <c r="F1475" s="72" t="s">
        <v>801</v>
      </c>
      <c r="G1475" s="72">
        <v>2022</v>
      </c>
      <c r="H1475" s="72">
        <v>0</v>
      </c>
      <c r="I1475" s="72">
        <v>1</v>
      </c>
      <c r="J1475" s="72">
        <v>367562116</v>
      </c>
      <c r="K1475" s="72">
        <v>436.1</v>
      </c>
      <c r="L1475" s="72">
        <v>3080174</v>
      </c>
      <c r="M1475" s="72">
        <v>85411</v>
      </c>
      <c r="N1475" s="72">
        <v>2.7729E-2</v>
      </c>
      <c r="O1475" s="72">
        <v>0.23236999999999999</v>
      </c>
    </row>
    <row r="1476" spans="1:15" x14ac:dyDescent="0.2">
      <c r="A1476" t="str">
        <f t="shared" ref="A1476:A1539" si="23">CONCATENATE(G1476,"_",D1476)</f>
        <v>2022_4086</v>
      </c>
      <c r="C1476" s="71">
        <v>1474</v>
      </c>
      <c r="D1476" s="72">
        <v>4086</v>
      </c>
      <c r="E1476" s="72">
        <v>4086</v>
      </c>
      <c r="F1476" s="72" t="s">
        <v>755</v>
      </c>
      <c r="G1476" s="72">
        <v>2022</v>
      </c>
      <c r="H1476" s="72">
        <v>0</v>
      </c>
      <c r="I1476" s="72">
        <v>1</v>
      </c>
      <c r="J1476" s="72">
        <v>498619180</v>
      </c>
      <c r="K1476" s="72">
        <v>1912.1</v>
      </c>
      <c r="L1476" s="72">
        <v>13633273</v>
      </c>
      <c r="M1476" s="72">
        <v>340832</v>
      </c>
      <c r="N1476" s="72">
        <v>2.5000000000000001E-2</v>
      </c>
      <c r="O1476" s="72">
        <v>0.68354999999999999</v>
      </c>
    </row>
    <row r="1477" spans="1:15" x14ac:dyDescent="0.2">
      <c r="A1477" t="str">
        <f t="shared" si="23"/>
        <v>2022_4104</v>
      </c>
      <c r="C1477" s="71">
        <v>1475</v>
      </c>
      <c r="D1477" s="72">
        <v>4104</v>
      </c>
      <c r="E1477" s="72">
        <v>4104</v>
      </c>
      <c r="F1477" s="72" t="s">
        <v>178</v>
      </c>
      <c r="G1477" s="72">
        <v>2022</v>
      </c>
      <c r="H1477" s="72">
        <v>0</v>
      </c>
      <c r="I1477" s="72">
        <v>1</v>
      </c>
      <c r="J1477" s="72">
        <v>1153512829</v>
      </c>
      <c r="K1477" s="72">
        <v>5332.3</v>
      </c>
      <c r="L1477" s="72">
        <v>37694029</v>
      </c>
      <c r="M1477" s="72">
        <v>1600000</v>
      </c>
      <c r="N1477" s="72">
        <v>4.2446999999999999E-2</v>
      </c>
      <c r="O1477" s="72">
        <v>1.38707</v>
      </c>
    </row>
    <row r="1478" spans="1:15" x14ac:dyDescent="0.2">
      <c r="A1478" t="str">
        <f t="shared" si="23"/>
        <v>2022_4122</v>
      </c>
      <c r="C1478" s="71">
        <v>1476</v>
      </c>
      <c r="D1478" s="72">
        <v>4122</v>
      </c>
      <c r="E1478" s="72">
        <v>4122</v>
      </c>
      <c r="F1478" s="72" t="s">
        <v>179</v>
      </c>
      <c r="G1478" s="72">
        <v>2022</v>
      </c>
      <c r="H1478" s="72">
        <v>0</v>
      </c>
      <c r="I1478" s="72">
        <v>1</v>
      </c>
      <c r="J1478" s="72">
        <v>198894478</v>
      </c>
      <c r="K1478" s="72">
        <v>515.29999999999995</v>
      </c>
      <c r="L1478" s="72">
        <v>3631834</v>
      </c>
      <c r="M1478" s="72">
        <v>106061</v>
      </c>
      <c r="N1478" s="72">
        <v>2.9203E-2</v>
      </c>
      <c r="O1478" s="72">
        <v>0.53325</v>
      </c>
    </row>
    <row r="1479" spans="1:15" x14ac:dyDescent="0.2">
      <c r="A1479" t="str">
        <f t="shared" si="23"/>
        <v>2022_4131</v>
      </c>
      <c r="C1479" s="71">
        <v>1477</v>
      </c>
      <c r="D1479" s="72">
        <v>4131</v>
      </c>
      <c r="E1479" s="72">
        <v>4131</v>
      </c>
      <c r="F1479" s="72" t="s">
        <v>180</v>
      </c>
      <c r="G1479" s="72">
        <v>2022</v>
      </c>
      <c r="H1479" s="72">
        <v>0</v>
      </c>
      <c r="I1479" s="72">
        <v>1</v>
      </c>
      <c r="J1479" s="72">
        <v>1383539475</v>
      </c>
      <c r="K1479" s="72">
        <v>3493.9</v>
      </c>
      <c r="L1479" s="72">
        <v>24806690</v>
      </c>
      <c r="M1479" s="72">
        <v>1240334</v>
      </c>
      <c r="N1479" s="72">
        <v>0.05</v>
      </c>
      <c r="O1479" s="72">
        <v>0.89649000000000001</v>
      </c>
    </row>
    <row r="1480" spans="1:15" x14ac:dyDescent="0.2">
      <c r="A1480" t="str">
        <f t="shared" si="23"/>
        <v>2022_4203</v>
      </c>
      <c r="C1480" s="71">
        <v>1478</v>
      </c>
      <c r="D1480" s="72">
        <v>4203</v>
      </c>
      <c r="E1480" s="72">
        <v>4203</v>
      </c>
      <c r="F1480" s="72" t="s">
        <v>182</v>
      </c>
      <c r="G1480" s="72">
        <v>2022</v>
      </c>
      <c r="H1480" s="72">
        <v>0</v>
      </c>
      <c r="I1480" s="72">
        <v>1</v>
      </c>
      <c r="J1480" s="72">
        <v>367711640</v>
      </c>
      <c r="K1480" s="72">
        <v>823.5</v>
      </c>
      <c r="L1480" s="72">
        <v>5804028</v>
      </c>
      <c r="M1480" s="72">
        <v>179925</v>
      </c>
      <c r="N1480" s="72">
        <v>3.1E-2</v>
      </c>
      <c r="O1480" s="72">
        <v>0.48931000000000002</v>
      </c>
    </row>
    <row r="1481" spans="1:15" x14ac:dyDescent="0.2">
      <c r="A1481" t="str">
        <f t="shared" si="23"/>
        <v>2022_4212</v>
      </c>
      <c r="C1481" s="71">
        <v>1479</v>
      </c>
      <c r="D1481" s="72">
        <v>4212</v>
      </c>
      <c r="E1481" s="72">
        <v>4212</v>
      </c>
      <c r="F1481" s="72" t="s">
        <v>183</v>
      </c>
      <c r="G1481" s="72">
        <v>2022</v>
      </c>
      <c r="H1481" s="72">
        <v>0</v>
      </c>
      <c r="I1481" s="72">
        <v>1</v>
      </c>
      <c r="J1481" s="72">
        <v>88640998</v>
      </c>
      <c r="K1481" s="72">
        <v>328</v>
      </c>
      <c r="L1481" s="72">
        <v>2311744</v>
      </c>
      <c r="M1481" s="72">
        <v>107912</v>
      </c>
      <c r="N1481" s="72">
        <v>4.6679999999999999E-2</v>
      </c>
      <c r="O1481" s="72">
        <v>1.2174100000000001</v>
      </c>
    </row>
    <row r="1482" spans="1:15" x14ac:dyDescent="0.2">
      <c r="A1482" t="str">
        <f t="shared" si="23"/>
        <v>2022_4271</v>
      </c>
      <c r="C1482" s="71">
        <v>1480</v>
      </c>
      <c r="D1482" s="72">
        <v>4271</v>
      </c>
      <c r="E1482" s="72">
        <v>4271</v>
      </c>
      <c r="F1482" s="72" t="s">
        <v>185</v>
      </c>
      <c r="G1482" s="72">
        <v>2022</v>
      </c>
      <c r="H1482" s="72">
        <v>0</v>
      </c>
      <c r="I1482" s="72">
        <v>1</v>
      </c>
      <c r="J1482" s="72">
        <v>529524513</v>
      </c>
      <c r="K1482" s="72">
        <v>1275.2</v>
      </c>
      <c r="L1482" s="72">
        <v>8992710</v>
      </c>
      <c r="M1482" s="72">
        <v>251796</v>
      </c>
      <c r="N1482" s="72">
        <v>2.8000000000000001E-2</v>
      </c>
      <c r="O1482" s="72">
        <v>0.47550999999999999</v>
      </c>
    </row>
    <row r="1483" spans="1:15" x14ac:dyDescent="0.2">
      <c r="A1483" t="str">
        <f t="shared" si="23"/>
        <v>2022_4269</v>
      </c>
      <c r="C1483" s="71">
        <v>1481</v>
      </c>
      <c r="D1483" s="72">
        <v>4269</v>
      </c>
      <c r="E1483" s="72">
        <v>4269</v>
      </c>
      <c r="F1483" s="72" t="s">
        <v>184</v>
      </c>
      <c r="G1483" s="72">
        <v>2022</v>
      </c>
      <c r="H1483" s="72">
        <v>0</v>
      </c>
      <c r="I1483" s="72">
        <v>1</v>
      </c>
      <c r="J1483" s="72">
        <v>287939594</v>
      </c>
      <c r="K1483" s="72">
        <v>511.9</v>
      </c>
      <c r="L1483" s="72">
        <v>3643192</v>
      </c>
      <c r="M1483" s="72">
        <v>145728</v>
      </c>
      <c r="N1483" s="72">
        <v>0.04</v>
      </c>
      <c r="O1483" s="72">
        <v>0.50610999999999995</v>
      </c>
    </row>
    <row r="1484" spans="1:15" x14ac:dyDescent="0.2">
      <c r="A1484" t="str">
        <f t="shared" si="23"/>
        <v>2022_4356</v>
      </c>
      <c r="C1484" s="71">
        <v>1482</v>
      </c>
      <c r="D1484" s="72">
        <v>4356</v>
      </c>
      <c r="E1484" s="72">
        <v>4356</v>
      </c>
      <c r="F1484" s="72" t="s">
        <v>186</v>
      </c>
      <c r="G1484" s="72">
        <v>2022</v>
      </c>
      <c r="H1484" s="72">
        <v>0</v>
      </c>
      <c r="I1484" s="72">
        <v>1</v>
      </c>
      <c r="J1484" s="72">
        <v>321351787</v>
      </c>
      <c r="K1484" s="72">
        <v>771.7</v>
      </c>
      <c r="L1484" s="72">
        <v>5438942</v>
      </c>
      <c r="M1484" s="72">
        <v>152290</v>
      </c>
      <c r="N1484" s="72">
        <v>2.8000000000000001E-2</v>
      </c>
      <c r="O1484" s="72">
        <v>0.47389999999999999</v>
      </c>
    </row>
    <row r="1485" spans="1:15" x14ac:dyDescent="0.2">
      <c r="A1485" t="str">
        <f t="shared" si="23"/>
        <v>2022_4149</v>
      </c>
      <c r="C1485" s="71">
        <v>1483</v>
      </c>
      <c r="D1485" s="72">
        <v>4149</v>
      </c>
      <c r="E1485" s="72">
        <v>4149</v>
      </c>
      <c r="F1485" s="72" t="s">
        <v>756</v>
      </c>
      <c r="G1485" s="72">
        <v>2022</v>
      </c>
      <c r="H1485" s="72">
        <v>0</v>
      </c>
      <c r="I1485" s="72">
        <v>1</v>
      </c>
      <c r="J1485" s="72">
        <v>706301905</v>
      </c>
      <c r="K1485" s="72">
        <v>1498</v>
      </c>
      <c r="L1485" s="72">
        <v>10587864</v>
      </c>
      <c r="M1485" s="72">
        <v>402339</v>
      </c>
      <c r="N1485" s="72">
        <v>3.7999999999999999E-2</v>
      </c>
      <c r="O1485" s="72">
        <v>0.56964000000000004</v>
      </c>
    </row>
    <row r="1486" spans="1:15" x14ac:dyDescent="0.2">
      <c r="A1486" t="str">
        <f t="shared" si="23"/>
        <v>2022_4437</v>
      </c>
      <c r="C1486" s="71">
        <v>1484</v>
      </c>
      <c r="D1486" s="72">
        <v>4437</v>
      </c>
      <c r="E1486" s="72">
        <v>4437</v>
      </c>
      <c r="F1486" s="72" t="s">
        <v>188</v>
      </c>
      <c r="G1486" s="72">
        <v>2022</v>
      </c>
      <c r="H1486" s="72">
        <v>0</v>
      </c>
      <c r="I1486" s="72">
        <v>1</v>
      </c>
      <c r="J1486" s="72">
        <v>345068641</v>
      </c>
      <c r="K1486" s="72">
        <v>472.8</v>
      </c>
      <c r="L1486" s="72">
        <v>3332294</v>
      </c>
      <c r="M1486" s="72">
        <v>163282</v>
      </c>
      <c r="N1486" s="72">
        <v>4.9000000000000002E-2</v>
      </c>
      <c r="O1486" s="72">
        <v>0.47319</v>
      </c>
    </row>
    <row r="1487" spans="1:15" x14ac:dyDescent="0.2">
      <c r="A1487" t="str">
        <f t="shared" si="23"/>
        <v>2022_4446</v>
      </c>
      <c r="C1487" s="71">
        <v>1485</v>
      </c>
      <c r="D1487" s="72">
        <v>4446</v>
      </c>
      <c r="E1487" s="72">
        <v>4446</v>
      </c>
      <c r="F1487" s="72" t="s">
        <v>189</v>
      </c>
      <c r="G1487" s="72">
        <v>2022</v>
      </c>
      <c r="H1487" s="72">
        <v>0</v>
      </c>
      <c r="I1487" s="72">
        <v>1</v>
      </c>
      <c r="J1487" s="72">
        <v>396457679</v>
      </c>
      <c r="K1487" s="72">
        <v>953.7</v>
      </c>
      <c r="L1487" s="72">
        <v>6721678</v>
      </c>
      <c r="M1487" s="72">
        <v>336084</v>
      </c>
      <c r="N1487" s="72">
        <v>0.05</v>
      </c>
      <c r="O1487" s="72">
        <v>0.84772000000000003</v>
      </c>
    </row>
    <row r="1488" spans="1:15" x14ac:dyDescent="0.2">
      <c r="A1488" t="str">
        <f t="shared" si="23"/>
        <v>2022_4491</v>
      </c>
      <c r="C1488" s="71">
        <v>1486</v>
      </c>
      <c r="D1488" s="72">
        <v>4491</v>
      </c>
      <c r="E1488" s="72">
        <v>4491</v>
      </c>
      <c r="F1488" s="72" t="s">
        <v>190</v>
      </c>
      <c r="G1488" s="72">
        <v>2022</v>
      </c>
      <c r="H1488" s="72">
        <v>0</v>
      </c>
      <c r="I1488" s="72">
        <v>1</v>
      </c>
      <c r="J1488" s="72">
        <v>130178379</v>
      </c>
      <c r="K1488" s="72">
        <v>348.8</v>
      </c>
      <c r="L1488" s="72">
        <v>2458342</v>
      </c>
      <c r="M1488" s="72">
        <v>120459</v>
      </c>
      <c r="N1488" s="72">
        <v>4.9000000000000002E-2</v>
      </c>
      <c r="O1488" s="72">
        <v>0.92534000000000005</v>
      </c>
    </row>
    <row r="1489" spans="1:15" x14ac:dyDescent="0.2">
      <c r="A1489" t="str">
        <f t="shared" si="23"/>
        <v>2022_4505</v>
      </c>
      <c r="C1489" s="71">
        <v>1487</v>
      </c>
      <c r="D1489" s="72">
        <v>4505</v>
      </c>
      <c r="E1489" s="72">
        <v>4505</v>
      </c>
      <c r="F1489" s="72" t="s">
        <v>191</v>
      </c>
      <c r="G1489" s="72">
        <v>2022</v>
      </c>
      <c r="H1489" s="72">
        <v>0</v>
      </c>
      <c r="I1489" s="72">
        <v>1</v>
      </c>
      <c r="J1489" s="72">
        <v>109949849</v>
      </c>
      <c r="K1489" s="72">
        <v>223</v>
      </c>
      <c r="L1489" s="72">
        <v>1583746</v>
      </c>
      <c r="M1489" s="72">
        <v>58599</v>
      </c>
      <c r="N1489" s="72">
        <v>3.6999999999999998E-2</v>
      </c>
      <c r="O1489" s="72">
        <v>0.53295999999999999</v>
      </c>
    </row>
    <row r="1490" spans="1:15" x14ac:dyDescent="0.2">
      <c r="A1490" t="str">
        <f t="shared" si="23"/>
        <v>2022_4509</v>
      </c>
      <c r="C1490" s="71">
        <v>1488</v>
      </c>
      <c r="D1490" s="72">
        <v>4509</v>
      </c>
      <c r="E1490" s="72">
        <v>4509</v>
      </c>
      <c r="F1490" s="72" t="s">
        <v>192</v>
      </c>
      <c r="G1490" s="72">
        <v>2022</v>
      </c>
      <c r="H1490" s="72">
        <v>0</v>
      </c>
      <c r="I1490" s="72">
        <v>1</v>
      </c>
      <c r="J1490" s="72">
        <v>75753810</v>
      </c>
      <c r="K1490" s="72">
        <v>190</v>
      </c>
      <c r="L1490" s="72">
        <v>1339120</v>
      </c>
      <c r="M1490" s="72">
        <v>33478</v>
      </c>
      <c r="N1490" s="72">
        <v>2.5000000000000001E-2</v>
      </c>
      <c r="O1490" s="72">
        <v>0.44192999999999999</v>
      </c>
    </row>
    <row r="1491" spans="1:15" x14ac:dyDescent="0.2">
      <c r="A1491" t="str">
        <f t="shared" si="23"/>
        <v>2022_4518</v>
      </c>
      <c r="C1491" s="71">
        <v>1489</v>
      </c>
      <c r="D1491" s="72">
        <v>4518</v>
      </c>
      <c r="E1491" s="72">
        <v>4518</v>
      </c>
      <c r="F1491" s="72" t="s">
        <v>193</v>
      </c>
      <c r="G1491" s="72">
        <v>2022</v>
      </c>
      <c r="H1491" s="72">
        <v>0</v>
      </c>
      <c r="I1491" s="72">
        <v>1</v>
      </c>
      <c r="J1491" s="72">
        <v>91419448</v>
      </c>
      <c r="K1491" s="72">
        <v>206.3</v>
      </c>
      <c r="L1491" s="72">
        <v>1454002</v>
      </c>
      <c r="M1491" s="72">
        <v>18494</v>
      </c>
      <c r="N1491" s="72">
        <v>1.2718999999999999E-2</v>
      </c>
      <c r="O1491" s="72">
        <v>0.20230000000000001</v>
      </c>
    </row>
    <row r="1492" spans="1:15" x14ac:dyDescent="0.2">
      <c r="A1492" t="str">
        <f t="shared" si="23"/>
        <v>2022_4527</v>
      </c>
      <c r="C1492" s="71">
        <v>1490</v>
      </c>
      <c r="D1492" s="72">
        <v>4527</v>
      </c>
      <c r="E1492" s="72">
        <v>4527</v>
      </c>
      <c r="F1492" s="72" t="s">
        <v>194</v>
      </c>
      <c r="G1492" s="72">
        <v>2022</v>
      </c>
      <c r="H1492" s="72">
        <v>0</v>
      </c>
      <c r="I1492" s="72">
        <v>1</v>
      </c>
      <c r="J1492" s="72">
        <v>352466661</v>
      </c>
      <c r="K1492" s="72">
        <v>576.4</v>
      </c>
      <c r="L1492" s="72">
        <v>4062467</v>
      </c>
      <c r="M1492" s="72">
        <v>203123</v>
      </c>
      <c r="N1492" s="72">
        <v>0.05</v>
      </c>
      <c r="O1492" s="72">
        <v>0.57628999999999997</v>
      </c>
    </row>
    <row r="1493" spans="1:15" x14ac:dyDescent="0.2">
      <c r="A1493" t="str">
        <f t="shared" si="23"/>
        <v>2022_4536</v>
      </c>
      <c r="C1493" s="71">
        <v>1491</v>
      </c>
      <c r="D1493" s="72">
        <v>4536</v>
      </c>
      <c r="E1493" s="72">
        <v>4536</v>
      </c>
      <c r="F1493" s="72" t="s">
        <v>195</v>
      </c>
      <c r="G1493" s="72">
        <v>2022</v>
      </c>
      <c r="H1493" s="72">
        <v>0</v>
      </c>
      <c r="I1493" s="72">
        <v>1</v>
      </c>
      <c r="J1493" s="72">
        <v>620233071</v>
      </c>
      <c r="K1493" s="72">
        <v>1858.4</v>
      </c>
      <c r="L1493" s="72">
        <v>13098003</v>
      </c>
      <c r="M1493" s="72">
        <v>327450</v>
      </c>
      <c r="N1493" s="72">
        <v>2.5000000000000001E-2</v>
      </c>
      <c r="O1493" s="72">
        <v>0.52795000000000003</v>
      </c>
    </row>
    <row r="1494" spans="1:15" x14ac:dyDescent="0.2">
      <c r="A1494" t="str">
        <f t="shared" si="23"/>
        <v>2022_4554</v>
      </c>
      <c r="C1494" s="71">
        <v>1492</v>
      </c>
      <c r="D1494" s="72">
        <v>4554</v>
      </c>
      <c r="E1494" s="72">
        <v>4554</v>
      </c>
      <c r="F1494" s="72" t="s">
        <v>196</v>
      </c>
      <c r="G1494" s="72">
        <v>2022</v>
      </c>
      <c r="H1494" s="72">
        <v>0</v>
      </c>
      <c r="I1494" s="72">
        <v>1</v>
      </c>
      <c r="J1494" s="72">
        <v>330962772</v>
      </c>
      <c r="K1494" s="72">
        <v>1122.4000000000001</v>
      </c>
      <c r="L1494" s="72">
        <v>7910675</v>
      </c>
      <c r="M1494" s="72">
        <v>300606</v>
      </c>
      <c r="N1494" s="72">
        <v>3.7999999999999999E-2</v>
      </c>
      <c r="O1494" s="72">
        <v>0.90827999999999998</v>
      </c>
    </row>
    <row r="1495" spans="1:15" x14ac:dyDescent="0.2">
      <c r="A1495" t="str">
        <f t="shared" si="23"/>
        <v>2022_4572</v>
      </c>
      <c r="C1495" s="71">
        <v>1493</v>
      </c>
      <c r="D1495" s="72">
        <v>4572</v>
      </c>
      <c r="E1495" s="72">
        <v>4572</v>
      </c>
      <c r="F1495" s="72" t="s">
        <v>197</v>
      </c>
      <c r="G1495" s="72">
        <v>2022</v>
      </c>
      <c r="H1495" s="72">
        <v>0</v>
      </c>
      <c r="I1495" s="72">
        <v>1</v>
      </c>
      <c r="J1495" s="72">
        <v>85092515</v>
      </c>
      <c r="K1495" s="72">
        <v>221.2</v>
      </c>
      <c r="L1495" s="72">
        <v>1559018</v>
      </c>
      <c r="M1495" s="72">
        <v>45861</v>
      </c>
      <c r="N1495" s="72">
        <v>2.9416999999999999E-2</v>
      </c>
      <c r="O1495" s="72">
        <v>0.53895000000000004</v>
      </c>
    </row>
    <row r="1496" spans="1:15" x14ac:dyDescent="0.2">
      <c r="A1496" t="str">
        <f t="shared" si="23"/>
        <v>2022_4581</v>
      </c>
      <c r="C1496" s="71">
        <v>1494</v>
      </c>
      <c r="D1496" s="72">
        <v>4581</v>
      </c>
      <c r="E1496" s="72">
        <v>4581</v>
      </c>
      <c r="F1496" s="72" t="s">
        <v>198</v>
      </c>
      <c r="G1496" s="72">
        <v>2022</v>
      </c>
      <c r="H1496" s="72">
        <v>0</v>
      </c>
      <c r="I1496" s="72">
        <v>1</v>
      </c>
      <c r="J1496" s="72">
        <v>1397565130</v>
      </c>
      <c r="K1496" s="72">
        <v>4690</v>
      </c>
      <c r="L1496" s="72">
        <v>33055120</v>
      </c>
      <c r="M1496" s="72">
        <v>1090819</v>
      </c>
      <c r="N1496" s="72">
        <v>3.3000000000000002E-2</v>
      </c>
      <c r="O1496" s="72">
        <v>0.78051000000000004</v>
      </c>
    </row>
    <row r="1497" spans="1:15" x14ac:dyDescent="0.2">
      <c r="A1497" t="str">
        <f t="shared" si="23"/>
        <v>2022_4599</v>
      </c>
      <c r="C1497" s="71">
        <v>1495</v>
      </c>
      <c r="D1497" s="72">
        <v>4599</v>
      </c>
      <c r="E1497" s="72">
        <v>4599</v>
      </c>
      <c r="F1497" s="72" t="s">
        <v>199</v>
      </c>
      <c r="G1497" s="72">
        <v>2022</v>
      </c>
      <c r="H1497" s="72">
        <v>0</v>
      </c>
      <c r="I1497" s="72">
        <v>1</v>
      </c>
      <c r="J1497" s="72">
        <v>273135716</v>
      </c>
      <c r="K1497" s="72">
        <v>595.6</v>
      </c>
      <c r="L1497" s="72">
        <v>4252584</v>
      </c>
      <c r="M1497" s="72">
        <v>73685</v>
      </c>
      <c r="N1497" s="72">
        <v>1.7326999999999999E-2</v>
      </c>
      <c r="O1497" s="72">
        <v>0.26977000000000001</v>
      </c>
    </row>
    <row r="1498" spans="1:15" x14ac:dyDescent="0.2">
      <c r="A1498" t="str">
        <f t="shared" si="23"/>
        <v>2022_4617</v>
      </c>
      <c r="C1498" s="71">
        <v>1496</v>
      </c>
      <c r="D1498" s="72">
        <v>4617</v>
      </c>
      <c r="E1498" s="72">
        <v>4617</v>
      </c>
      <c r="F1498" s="72" t="s">
        <v>200</v>
      </c>
      <c r="G1498" s="72">
        <v>2022</v>
      </c>
      <c r="H1498" s="72">
        <v>0</v>
      </c>
      <c r="I1498" s="72">
        <v>1</v>
      </c>
      <c r="J1498" s="72">
        <v>501944739</v>
      </c>
      <c r="K1498" s="72">
        <v>1470.9</v>
      </c>
      <c r="L1498" s="72">
        <v>10366903</v>
      </c>
      <c r="M1498" s="72">
        <v>456958</v>
      </c>
      <c r="N1498" s="72">
        <v>4.4079E-2</v>
      </c>
      <c r="O1498" s="72">
        <v>0.91037999999999997</v>
      </c>
    </row>
    <row r="1499" spans="1:15" x14ac:dyDescent="0.2">
      <c r="A1499" t="str">
        <f t="shared" si="23"/>
        <v>2022_4662</v>
      </c>
      <c r="C1499" s="71">
        <v>1497</v>
      </c>
      <c r="D1499" s="72">
        <v>4662</v>
      </c>
      <c r="E1499" s="72">
        <v>4662</v>
      </c>
      <c r="F1499" s="72" t="s">
        <v>202</v>
      </c>
      <c r="G1499" s="72">
        <v>2022</v>
      </c>
      <c r="H1499" s="72">
        <v>0</v>
      </c>
      <c r="I1499" s="72">
        <v>1</v>
      </c>
      <c r="J1499" s="72">
        <v>533405666</v>
      </c>
      <c r="K1499" s="72">
        <v>928.1</v>
      </c>
      <c r="L1499" s="72">
        <v>6541249</v>
      </c>
      <c r="M1499" s="72">
        <v>326985</v>
      </c>
      <c r="N1499" s="72">
        <v>4.9987999999999998E-2</v>
      </c>
      <c r="O1499" s="72">
        <v>0.61301000000000005</v>
      </c>
    </row>
    <row r="1500" spans="1:15" x14ac:dyDescent="0.2">
      <c r="A1500" t="str">
        <f t="shared" si="23"/>
        <v>2022_4689</v>
      </c>
      <c r="C1500" s="71">
        <v>1498</v>
      </c>
      <c r="D1500" s="72">
        <v>4689</v>
      </c>
      <c r="E1500" s="72">
        <v>4689</v>
      </c>
      <c r="F1500" s="72" t="s">
        <v>203</v>
      </c>
      <c r="G1500" s="72">
        <v>2022</v>
      </c>
      <c r="H1500" s="72">
        <v>0</v>
      </c>
      <c r="I1500" s="72">
        <v>1</v>
      </c>
      <c r="J1500" s="72">
        <v>136476879</v>
      </c>
      <c r="K1500" s="72">
        <v>502.1</v>
      </c>
      <c r="L1500" s="72">
        <v>3538801</v>
      </c>
      <c r="M1500" s="72">
        <v>41634</v>
      </c>
      <c r="N1500" s="72">
        <v>1.1764999999999999E-2</v>
      </c>
      <c r="O1500" s="72">
        <v>0.30506</v>
      </c>
    </row>
    <row r="1501" spans="1:15" x14ac:dyDescent="0.2">
      <c r="A1501" t="str">
        <f t="shared" si="23"/>
        <v>2022_4644</v>
      </c>
      <c r="C1501" s="71">
        <v>1499</v>
      </c>
      <c r="D1501" s="72">
        <v>4644</v>
      </c>
      <c r="E1501" s="72">
        <v>4644</v>
      </c>
      <c r="F1501" s="72" t="s">
        <v>201</v>
      </c>
      <c r="G1501" s="72">
        <v>2022</v>
      </c>
      <c r="H1501" s="72">
        <v>0</v>
      </c>
      <c r="I1501" s="72">
        <v>1</v>
      </c>
      <c r="J1501" s="72">
        <v>308331176</v>
      </c>
      <c r="K1501" s="72">
        <v>469.2</v>
      </c>
      <c r="L1501" s="72">
        <v>3339296</v>
      </c>
      <c r="M1501" s="72">
        <v>69856</v>
      </c>
      <c r="N1501" s="72">
        <v>2.0919E-2</v>
      </c>
      <c r="O1501" s="72">
        <v>0.22656000000000001</v>
      </c>
    </row>
    <row r="1502" spans="1:15" x14ac:dyDescent="0.2">
      <c r="A1502" t="str">
        <f t="shared" si="23"/>
        <v>2022_4725</v>
      </c>
      <c r="C1502" s="71">
        <v>1500</v>
      </c>
      <c r="D1502" s="72">
        <v>4725</v>
      </c>
      <c r="E1502" s="72">
        <v>4725</v>
      </c>
      <c r="F1502" s="72" t="s">
        <v>204</v>
      </c>
      <c r="G1502" s="72">
        <v>2022</v>
      </c>
      <c r="H1502" s="72">
        <v>0</v>
      </c>
      <c r="I1502" s="72">
        <v>1</v>
      </c>
      <c r="J1502" s="72">
        <v>844835182</v>
      </c>
      <c r="K1502" s="72">
        <v>2947.9</v>
      </c>
      <c r="L1502" s="72">
        <v>20776799</v>
      </c>
      <c r="M1502" s="72">
        <v>1038840</v>
      </c>
      <c r="N1502" s="72">
        <v>0.05</v>
      </c>
      <c r="O1502" s="72">
        <v>1.2296400000000001</v>
      </c>
    </row>
    <row r="1503" spans="1:15" x14ac:dyDescent="0.2">
      <c r="A1503" t="str">
        <f t="shared" si="23"/>
        <v>2022_2673</v>
      </c>
      <c r="C1503" s="71">
        <v>1501</v>
      </c>
      <c r="D1503" s="72">
        <v>2673</v>
      </c>
      <c r="E1503" s="72">
        <v>2673</v>
      </c>
      <c r="F1503" s="72" t="s">
        <v>125</v>
      </c>
      <c r="G1503" s="72">
        <v>2022</v>
      </c>
      <c r="H1503" s="72">
        <v>0</v>
      </c>
      <c r="I1503" s="72">
        <v>1</v>
      </c>
      <c r="J1503" s="72">
        <v>284369224</v>
      </c>
      <c r="K1503" s="72">
        <v>626.4</v>
      </c>
      <c r="L1503" s="72">
        <v>4425516</v>
      </c>
      <c r="M1503" s="72">
        <v>59878</v>
      </c>
      <c r="N1503" s="72">
        <v>1.353E-2</v>
      </c>
      <c r="O1503" s="72">
        <v>0.21056</v>
      </c>
    </row>
    <row r="1504" spans="1:15" x14ac:dyDescent="0.2">
      <c r="A1504" t="str">
        <f t="shared" si="23"/>
        <v>2022_153</v>
      </c>
      <c r="C1504" s="71">
        <v>1502</v>
      </c>
      <c r="D1504" s="72">
        <v>153</v>
      </c>
      <c r="E1504" s="72">
        <v>153</v>
      </c>
      <c r="F1504" s="72" t="s">
        <v>17</v>
      </c>
      <c r="G1504" s="72">
        <v>2022</v>
      </c>
      <c r="H1504" s="72">
        <v>0</v>
      </c>
      <c r="I1504" s="72">
        <v>1</v>
      </c>
      <c r="J1504" s="72">
        <v>282774758</v>
      </c>
      <c r="K1504" s="72">
        <v>561.4</v>
      </c>
      <c r="L1504" s="72">
        <v>3994361</v>
      </c>
      <c r="M1504" s="72">
        <v>142588</v>
      </c>
      <c r="N1504" s="72">
        <v>3.5697E-2</v>
      </c>
      <c r="O1504" s="72">
        <v>0.50424999999999998</v>
      </c>
    </row>
    <row r="1505" spans="1:15" x14ac:dyDescent="0.2">
      <c r="A1505" t="str">
        <f t="shared" si="23"/>
        <v>2022_3691</v>
      </c>
      <c r="C1505" s="71">
        <v>1503</v>
      </c>
      <c r="D1505" s="72">
        <v>3691</v>
      </c>
      <c r="E1505" s="72">
        <v>3691</v>
      </c>
      <c r="F1505" s="72" t="s">
        <v>164</v>
      </c>
      <c r="G1505" s="72">
        <v>2022</v>
      </c>
      <c r="H1505" s="72">
        <v>0</v>
      </c>
      <c r="I1505" s="72">
        <v>1</v>
      </c>
      <c r="J1505" s="72">
        <v>386344516</v>
      </c>
      <c r="K1505" s="72">
        <v>735.3</v>
      </c>
      <c r="L1505" s="72">
        <v>5197836</v>
      </c>
      <c r="M1505" s="72">
        <v>145425</v>
      </c>
      <c r="N1505" s="72">
        <v>2.7977999999999999E-2</v>
      </c>
      <c r="O1505" s="72">
        <v>0.37641000000000002</v>
      </c>
    </row>
    <row r="1506" spans="1:15" x14ac:dyDescent="0.2">
      <c r="A1506" t="str">
        <f t="shared" si="23"/>
        <v>2022_4774</v>
      </c>
      <c r="C1506" s="71">
        <v>1504</v>
      </c>
      <c r="D1506" s="72">
        <v>4774</v>
      </c>
      <c r="E1506" s="72">
        <v>4774</v>
      </c>
      <c r="F1506" s="72" t="s">
        <v>757</v>
      </c>
      <c r="G1506" s="72">
        <v>2022</v>
      </c>
      <c r="H1506" s="72">
        <v>0</v>
      </c>
      <c r="I1506" s="72">
        <v>1</v>
      </c>
      <c r="J1506" s="72">
        <v>504905214</v>
      </c>
      <c r="K1506" s="72">
        <v>1098.4000000000001</v>
      </c>
      <c r="L1506" s="72">
        <v>7817313</v>
      </c>
      <c r="M1506" s="72">
        <v>375231</v>
      </c>
      <c r="N1506" s="72">
        <v>4.8000000000000001E-2</v>
      </c>
      <c r="O1506" s="72">
        <v>0.74317</v>
      </c>
    </row>
    <row r="1507" spans="1:15" x14ac:dyDescent="0.2">
      <c r="A1507" t="str">
        <f t="shared" si="23"/>
        <v>2022_873</v>
      </c>
      <c r="C1507" s="71">
        <v>1505</v>
      </c>
      <c r="D1507" s="72">
        <v>873</v>
      </c>
      <c r="E1507" s="72">
        <v>873</v>
      </c>
      <c r="F1507" s="72" t="s">
        <v>43</v>
      </c>
      <c r="G1507" s="72">
        <v>2022</v>
      </c>
      <c r="H1507" s="72">
        <v>0</v>
      </c>
      <c r="I1507" s="72">
        <v>1</v>
      </c>
      <c r="J1507" s="72">
        <v>358869773</v>
      </c>
      <c r="K1507" s="72">
        <v>414.6</v>
      </c>
      <c r="L1507" s="72">
        <v>2959000</v>
      </c>
      <c r="M1507" s="72">
        <v>118360</v>
      </c>
      <c r="N1507" s="72">
        <v>0.04</v>
      </c>
      <c r="O1507" s="72">
        <v>0.32980999999999999</v>
      </c>
    </row>
    <row r="1508" spans="1:15" x14ac:dyDescent="0.2">
      <c r="A1508" t="str">
        <f t="shared" si="23"/>
        <v>2022_4778</v>
      </c>
      <c r="C1508" s="71">
        <v>1506</v>
      </c>
      <c r="D1508" s="72">
        <v>4778</v>
      </c>
      <c r="E1508" s="72">
        <v>4778</v>
      </c>
      <c r="F1508" s="72" t="s">
        <v>211</v>
      </c>
      <c r="G1508" s="72">
        <v>2022</v>
      </c>
      <c r="H1508" s="72">
        <v>0</v>
      </c>
      <c r="I1508" s="72">
        <v>1</v>
      </c>
      <c r="J1508" s="72">
        <v>275560303</v>
      </c>
      <c r="K1508" s="72">
        <v>265.8</v>
      </c>
      <c r="L1508" s="72">
        <v>1877877</v>
      </c>
      <c r="M1508" s="72">
        <v>93894</v>
      </c>
      <c r="N1508" s="72">
        <v>0.05</v>
      </c>
      <c r="O1508" s="72">
        <v>0.34073999999999999</v>
      </c>
    </row>
    <row r="1509" spans="1:15" x14ac:dyDescent="0.2">
      <c r="A1509" t="str">
        <f t="shared" si="23"/>
        <v>2022_4777</v>
      </c>
      <c r="C1509" s="71">
        <v>1507</v>
      </c>
      <c r="D1509" s="72">
        <v>4777</v>
      </c>
      <c r="E1509" s="72">
        <v>4777</v>
      </c>
      <c r="F1509" s="72" t="s">
        <v>210</v>
      </c>
      <c r="G1509" s="72">
        <v>2022</v>
      </c>
      <c r="H1509" s="72">
        <v>0</v>
      </c>
      <c r="I1509" s="72">
        <v>1</v>
      </c>
      <c r="J1509" s="72">
        <v>249837746</v>
      </c>
      <c r="K1509" s="72">
        <v>585.29999999999995</v>
      </c>
      <c r="L1509" s="72">
        <v>4142168</v>
      </c>
      <c r="M1509" s="72">
        <v>95321</v>
      </c>
      <c r="N1509" s="72">
        <v>2.3012000000000001E-2</v>
      </c>
      <c r="O1509" s="72">
        <v>0.38152999999999998</v>
      </c>
    </row>
    <row r="1510" spans="1:15" x14ac:dyDescent="0.2">
      <c r="A1510" t="str">
        <f t="shared" si="23"/>
        <v>2022_4776</v>
      </c>
      <c r="C1510" s="71">
        <v>1508</v>
      </c>
      <c r="D1510" s="72">
        <v>4776</v>
      </c>
      <c r="E1510" s="72">
        <v>4776</v>
      </c>
      <c r="F1510" s="72" t="s">
        <v>209</v>
      </c>
      <c r="G1510" s="72">
        <v>2022</v>
      </c>
      <c r="H1510" s="72">
        <v>0</v>
      </c>
      <c r="I1510" s="72">
        <v>1</v>
      </c>
      <c r="J1510" s="72">
        <v>277917911</v>
      </c>
      <c r="K1510" s="72">
        <v>486.8</v>
      </c>
      <c r="L1510" s="72">
        <v>3502526</v>
      </c>
      <c r="M1510" s="72">
        <v>133096</v>
      </c>
      <c r="N1510" s="72">
        <v>3.7999999999999999E-2</v>
      </c>
      <c r="O1510" s="72">
        <v>0.47889999999999999</v>
      </c>
    </row>
    <row r="1511" spans="1:15" x14ac:dyDescent="0.2">
      <c r="A1511" t="str">
        <f t="shared" si="23"/>
        <v>2022_4779</v>
      </c>
      <c r="C1511" s="71">
        <v>1509</v>
      </c>
      <c r="D1511" s="72">
        <v>4779</v>
      </c>
      <c r="E1511" s="72">
        <v>4779</v>
      </c>
      <c r="F1511" s="72" t="s">
        <v>212</v>
      </c>
      <c r="G1511" s="72">
        <v>2022</v>
      </c>
      <c r="H1511" s="72">
        <v>0</v>
      </c>
      <c r="I1511" s="72">
        <v>1</v>
      </c>
      <c r="J1511" s="72">
        <v>515590063</v>
      </c>
      <c r="K1511" s="72">
        <v>1896.9</v>
      </c>
      <c r="L1511" s="72">
        <v>13369351</v>
      </c>
      <c r="M1511" s="72">
        <v>643253</v>
      </c>
      <c r="N1511" s="72">
        <v>4.8113999999999997E-2</v>
      </c>
      <c r="O1511" s="72">
        <v>1.2476100000000001</v>
      </c>
    </row>
    <row r="1512" spans="1:15" x14ac:dyDescent="0.2">
      <c r="A1512" t="str">
        <f t="shared" si="23"/>
        <v>2022_4784</v>
      </c>
      <c r="C1512" s="71">
        <v>1510</v>
      </c>
      <c r="D1512" s="72">
        <v>4784</v>
      </c>
      <c r="E1512" s="72">
        <v>4784</v>
      </c>
      <c r="F1512" s="72" t="s">
        <v>213</v>
      </c>
      <c r="G1512" s="72">
        <v>2022</v>
      </c>
      <c r="H1512" s="72">
        <v>0</v>
      </c>
      <c r="I1512" s="72">
        <v>1</v>
      </c>
      <c r="J1512" s="72">
        <v>1238617542</v>
      </c>
      <c r="K1512" s="72">
        <v>3071</v>
      </c>
      <c r="L1512" s="72">
        <v>21644408</v>
      </c>
      <c r="M1512" s="72">
        <v>1082220</v>
      </c>
      <c r="N1512" s="72">
        <v>0.05</v>
      </c>
      <c r="O1512" s="72">
        <v>0.87373000000000001</v>
      </c>
    </row>
    <row r="1513" spans="1:15" x14ac:dyDescent="0.2">
      <c r="A1513" t="str">
        <f t="shared" si="23"/>
        <v>2022_4785</v>
      </c>
      <c r="C1513" s="71">
        <v>1511</v>
      </c>
      <c r="D1513" s="72">
        <v>4785</v>
      </c>
      <c r="E1513" s="72">
        <v>4785</v>
      </c>
      <c r="F1513" s="72" t="s">
        <v>758</v>
      </c>
      <c r="G1513" s="72">
        <v>2022</v>
      </c>
      <c r="H1513" s="72">
        <v>0</v>
      </c>
      <c r="I1513" s="72">
        <v>1</v>
      </c>
      <c r="J1513" s="72">
        <v>242122498</v>
      </c>
      <c r="K1513" s="72">
        <v>435.1</v>
      </c>
      <c r="L1513" s="72">
        <v>3066585</v>
      </c>
      <c r="M1513" s="72">
        <v>153329</v>
      </c>
      <c r="N1513" s="72">
        <v>0.05</v>
      </c>
      <c r="O1513" s="72">
        <v>0.63327</v>
      </c>
    </row>
    <row r="1514" spans="1:15" x14ac:dyDescent="0.2">
      <c r="A1514" t="str">
        <f t="shared" si="23"/>
        <v>2022_333</v>
      </c>
      <c r="C1514" s="71">
        <v>1512</v>
      </c>
      <c r="D1514" s="72">
        <v>333</v>
      </c>
      <c r="E1514" s="72">
        <v>333</v>
      </c>
      <c r="F1514" s="72" t="s">
        <v>679</v>
      </c>
      <c r="G1514" s="72">
        <v>2022</v>
      </c>
      <c r="H1514" s="72">
        <v>0</v>
      </c>
      <c r="I1514" s="72">
        <v>1</v>
      </c>
      <c r="J1514" s="72">
        <v>374553816</v>
      </c>
      <c r="K1514" s="72">
        <v>401</v>
      </c>
      <c r="L1514" s="72">
        <v>2846298</v>
      </c>
      <c r="M1514" s="72">
        <v>142315</v>
      </c>
      <c r="N1514" s="72">
        <v>0.05</v>
      </c>
      <c r="O1514" s="72">
        <v>0.37996000000000002</v>
      </c>
    </row>
    <row r="1515" spans="1:15" x14ac:dyDescent="0.2">
      <c r="A1515" t="str">
        <f t="shared" si="23"/>
        <v>2022_4773</v>
      </c>
      <c r="C1515" s="71">
        <v>1513</v>
      </c>
      <c r="D1515" s="72">
        <v>4773</v>
      </c>
      <c r="E1515" s="72">
        <v>4773</v>
      </c>
      <c r="F1515" s="72" t="s">
        <v>206</v>
      </c>
      <c r="G1515" s="72">
        <v>2022</v>
      </c>
      <c r="H1515" s="72">
        <v>0</v>
      </c>
      <c r="I1515" s="72">
        <v>1</v>
      </c>
      <c r="J1515" s="72">
        <v>238241600</v>
      </c>
      <c r="K1515" s="72">
        <v>523.5</v>
      </c>
      <c r="L1515" s="72">
        <v>3741978</v>
      </c>
      <c r="M1515" s="72">
        <v>118248</v>
      </c>
      <c r="N1515" s="72">
        <v>3.1600000000000003E-2</v>
      </c>
      <c r="O1515" s="72">
        <v>0.49634</v>
      </c>
    </row>
    <row r="1516" spans="1:15" x14ac:dyDescent="0.2">
      <c r="A1516" t="str">
        <f t="shared" si="23"/>
        <v>2022_4788</v>
      </c>
      <c r="C1516" s="71">
        <v>1514</v>
      </c>
      <c r="D1516" s="72">
        <v>4788</v>
      </c>
      <c r="E1516" s="72">
        <v>4788</v>
      </c>
      <c r="F1516" s="72" t="s">
        <v>216</v>
      </c>
      <c r="G1516" s="72">
        <v>2022</v>
      </c>
      <c r="H1516" s="72">
        <v>0</v>
      </c>
      <c r="I1516" s="72">
        <v>1</v>
      </c>
      <c r="J1516" s="72">
        <v>257897034</v>
      </c>
      <c r="K1516" s="72">
        <v>503.8</v>
      </c>
      <c r="L1516" s="72">
        <v>3604185</v>
      </c>
      <c r="M1516" s="72">
        <v>133355</v>
      </c>
      <c r="N1516" s="72">
        <v>3.6999999999999998E-2</v>
      </c>
      <c r="O1516" s="72">
        <v>0.51709000000000005</v>
      </c>
    </row>
    <row r="1517" spans="1:15" x14ac:dyDescent="0.2">
      <c r="A1517" t="str">
        <f t="shared" si="23"/>
        <v>2022_4797</v>
      </c>
      <c r="C1517" s="71">
        <v>1515</v>
      </c>
      <c r="D1517" s="72">
        <v>4797</v>
      </c>
      <c r="E1517" s="72">
        <v>4797</v>
      </c>
      <c r="F1517" s="72" t="s">
        <v>217</v>
      </c>
      <c r="G1517" s="72">
        <v>2022</v>
      </c>
      <c r="H1517" s="72">
        <v>0</v>
      </c>
      <c r="I1517" s="72">
        <v>1</v>
      </c>
      <c r="J1517" s="72">
        <v>678967320</v>
      </c>
      <c r="K1517" s="72">
        <v>3190</v>
      </c>
      <c r="L1517" s="72">
        <v>22483120</v>
      </c>
      <c r="M1517" s="72">
        <v>786909</v>
      </c>
      <c r="N1517" s="72">
        <v>3.5000000000000003E-2</v>
      </c>
      <c r="O1517" s="72">
        <v>1.1589799999999999</v>
      </c>
    </row>
    <row r="1518" spans="1:15" x14ac:dyDescent="0.2">
      <c r="A1518" t="str">
        <f t="shared" si="23"/>
        <v>2022_4860</v>
      </c>
      <c r="C1518" s="71">
        <v>1516</v>
      </c>
      <c r="D1518" s="72">
        <v>4860</v>
      </c>
      <c r="E1518" s="72">
        <v>4860</v>
      </c>
      <c r="F1518" s="72" t="s">
        <v>802</v>
      </c>
      <c r="G1518" s="72">
        <v>2022</v>
      </c>
      <c r="H1518" s="72">
        <v>0</v>
      </c>
      <c r="I1518" s="72">
        <v>1</v>
      </c>
      <c r="J1518" s="72">
        <v>476059602</v>
      </c>
      <c r="K1518" s="72">
        <v>966.6</v>
      </c>
      <c r="L1518" s="72">
        <v>6812597</v>
      </c>
      <c r="M1518" s="72">
        <v>206631</v>
      </c>
      <c r="N1518" s="72">
        <v>3.0331E-2</v>
      </c>
      <c r="O1518" s="72">
        <v>0.43403999999999998</v>
      </c>
    </row>
    <row r="1519" spans="1:15" x14ac:dyDescent="0.2">
      <c r="A1519" t="str">
        <f t="shared" si="23"/>
        <v>2022_4869</v>
      </c>
      <c r="C1519" s="71">
        <v>1517</v>
      </c>
      <c r="D1519" s="72">
        <v>4869</v>
      </c>
      <c r="E1519" s="72">
        <v>4869</v>
      </c>
      <c r="F1519" s="72" t="s">
        <v>219</v>
      </c>
      <c r="G1519" s="72">
        <v>2022</v>
      </c>
      <c r="H1519" s="72">
        <v>0</v>
      </c>
      <c r="I1519" s="72">
        <v>1</v>
      </c>
      <c r="J1519" s="72">
        <v>362718661</v>
      </c>
      <c r="K1519" s="72">
        <v>1326.5</v>
      </c>
      <c r="L1519" s="72">
        <v>9377029</v>
      </c>
      <c r="M1519" s="72">
        <v>356327</v>
      </c>
      <c r="N1519" s="72">
        <v>3.7999999999999999E-2</v>
      </c>
      <c r="O1519" s="72">
        <v>0.98238000000000003</v>
      </c>
    </row>
    <row r="1520" spans="1:15" x14ac:dyDescent="0.2">
      <c r="A1520" t="str">
        <f t="shared" si="23"/>
        <v>2022_4878</v>
      </c>
      <c r="C1520" s="71">
        <v>1518</v>
      </c>
      <c r="D1520" s="72">
        <v>4878</v>
      </c>
      <c r="E1520" s="72">
        <v>4878</v>
      </c>
      <c r="F1520" s="72" t="s">
        <v>220</v>
      </c>
      <c r="G1520" s="72">
        <v>2022</v>
      </c>
      <c r="H1520" s="72">
        <v>0</v>
      </c>
      <c r="I1520" s="72">
        <v>1</v>
      </c>
      <c r="J1520" s="72">
        <v>321704698</v>
      </c>
      <c r="K1520" s="72">
        <v>607.79999999999995</v>
      </c>
      <c r="L1520" s="72">
        <v>4283774</v>
      </c>
      <c r="M1520" s="72">
        <v>214189</v>
      </c>
      <c r="N1520" s="72">
        <v>0.05</v>
      </c>
      <c r="O1520" s="72">
        <v>0.66578999999999999</v>
      </c>
    </row>
    <row r="1521" spans="1:15" x14ac:dyDescent="0.2">
      <c r="A1521" t="str">
        <f t="shared" si="23"/>
        <v>2022_4890</v>
      </c>
      <c r="C1521" s="71">
        <v>1519</v>
      </c>
      <c r="D1521" s="72">
        <v>4890</v>
      </c>
      <c r="E1521" s="72">
        <v>4890</v>
      </c>
      <c r="F1521" s="72" t="s">
        <v>221</v>
      </c>
      <c r="G1521" s="72">
        <v>2022</v>
      </c>
      <c r="H1521" s="72">
        <v>0</v>
      </c>
      <c r="I1521" s="72">
        <v>1</v>
      </c>
      <c r="J1521" s="72">
        <v>1525280180</v>
      </c>
      <c r="K1521" s="72">
        <v>1033</v>
      </c>
      <c r="L1521" s="72">
        <v>7280584</v>
      </c>
      <c r="M1521" s="72">
        <v>356749</v>
      </c>
      <c r="N1521" s="72">
        <v>4.9000000000000002E-2</v>
      </c>
      <c r="O1521" s="72">
        <v>0.23388999999999999</v>
      </c>
    </row>
    <row r="1522" spans="1:15" x14ac:dyDescent="0.2">
      <c r="A1522" t="str">
        <f t="shared" si="23"/>
        <v>2022_4905</v>
      </c>
      <c r="C1522" s="71">
        <v>1520</v>
      </c>
      <c r="D1522" s="72">
        <v>4905</v>
      </c>
      <c r="E1522" s="72">
        <v>4905</v>
      </c>
      <c r="F1522" s="72" t="s">
        <v>759</v>
      </c>
      <c r="G1522" s="72">
        <v>2022</v>
      </c>
      <c r="H1522" s="72">
        <v>0</v>
      </c>
      <c r="I1522" s="72">
        <v>1</v>
      </c>
      <c r="J1522" s="72">
        <v>113969776</v>
      </c>
      <c r="K1522" s="72">
        <v>218</v>
      </c>
      <c r="L1522" s="72">
        <v>1536464</v>
      </c>
      <c r="M1522" s="72">
        <v>9632</v>
      </c>
      <c r="N1522" s="72">
        <v>6.2690000000000003E-3</v>
      </c>
      <c r="O1522" s="72">
        <v>8.4510000000000002E-2</v>
      </c>
    </row>
    <row r="1523" spans="1:15" x14ac:dyDescent="0.2">
      <c r="A1523" t="str">
        <f t="shared" si="23"/>
        <v>2022_4978</v>
      </c>
      <c r="C1523" s="71">
        <v>1521</v>
      </c>
      <c r="D1523" s="72">
        <v>4978</v>
      </c>
      <c r="E1523" s="72">
        <v>4978</v>
      </c>
      <c r="F1523" s="72" t="s">
        <v>222</v>
      </c>
      <c r="G1523" s="72">
        <v>2022</v>
      </c>
      <c r="H1523" s="72">
        <v>0</v>
      </c>
      <c r="I1523" s="72">
        <v>1</v>
      </c>
      <c r="J1523" s="72">
        <v>161222323</v>
      </c>
      <c r="K1523" s="72">
        <v>170.1</v>
      </c>
      <c r="L1523" s="72">
        <v>1198865</v>
      </c>
      <c r="M1523" s="72">
        <v>44957</v>
      </c>
      <c r="N1523" s="72">
        <v>3.7499999999999999E-2</v>
      </c>
      <c r="O1523" s="72">
        <v>0.27884999999999999</v>
      </c>
    </row>
    <row r="1524" spans="1:15" x14ac:dyDescent="0.2">
      <c r="A1524" t="str">
        <f t="shared" si="23"/>
        <v>2022_4995</v>
      </c>
      <c r="C1524" s="71">
        <v>1522</v>
      </c>
      <c r="D1524" s="72">
        <v>4995</v>
      </c>
      <c r="E1524" s="72">
        <v>4995</v>
      </c>
      <c r="F1524" s="72" t="s">
        <v>223</v>
      </c>
      <c r="G1524" s="72">
        <v>2022</v>
      </c>
      <c r="H1524" s="72">
        <v>0</v>
      </c>
      <c r="I1524" s="72">
        <v>1</v>
      </c>
      <c r="J1524" s="72">
        <v>381127161</v>
      </c>
      <c r="K1524" s="72">
        <v>887.1</v>
      </c>
      <c r="L1524" s="72">
        <v>6285104</v>
      </c>
      <c r="M1524" s="72">
        <v>157128</v>
      </c>
      <c r="N1524" s="72">
        <v>2.5000000000000001E-2</v>
      </c>
      <c r="O1524" s="72">
        <v>0.41227000000000003</v>
      </c>
    </row>
    <row r="1525" spans="1:15" x14ac:dyDescent="0.2">
      <c r="A1525" t="str">
        <f t="shared" si="23"/>
        <v>2022_5013</v>
      </c>
      <c r="C1525" s="71">
        <v>1523</v>
      </c>
      <c r="D1525" s="72">
        <v>5013</v>
      </c>
      <c r="E1525" s="72">
        <v>5013</v>
      </c>
      <c r="F1525" s="72" t="s">
        <v>224</v>
      </c>
      <c r="G1525" s="72">
        <v>2022</v>
      </c>
      <c r="H1525" s="72">
        <v>0</v>
      </c>
      <c r="I1525" s="72">
        <v>1</v>
      </c>
      <c r="J1525" s="72">
        <v>693978116</v>
      </c>
      <c r="K1525" s="72">
        <v>2245</v>
      </c>
      <c r="L1525" s="72">
        <v>15822760</v>
      </c>
      <c r="M1525" s="72">
        <v>610000</v>
      </c>
      <c r="N1525" s="72">
        <v>3.8552000000000003E-2</v>
      </c>
      <c r="O1525" s="72">
        <v>0.87899000000000005</v>
      </c>
    </row>
    <row r="1526" spans="1:15" x14ac:dyDescent="0.2">
      <c r="A1526" t="str">
        <f t="shared" si="23"/>
        <v>2022_5049</v>
      </c>
      <c r="C1526" s="71">
        <v>1524</v>
      </c>
      <c r="D1526" s="72">
        <v>5049</v>
      </c>
      <c r="E1526" s="72">
        <v>5049</v>
      </c>
      <c r="F1526" s="72" t="s">
        <v>225</v>
      </c>
      <c r="G1526" s="72">
        <v>2022</v>
      </c>
      <c r="H1526" s="72">
        <v>0</v>
      </c>
      <c r="I1526" s="72">
        <v>1</v>
      </c>
      <c r="J1526" s="72">
        <v>851504053</v>
      </c>
      <c r="K1526" s="72">
        <v>4784</v>
      </c>
      <c r="L1526" s="72">
        <v>33717632</v>
      </c>
      <c r="M1526" s="72">
        <v>842941</v>
      </c>
      <c r="N1526" s="72">
        <v>2.5000000000000001E-2</v>
      </c>
      <c r="O1526" s="72">
        <v>0.98994000000000004</v>
      </c>
    </row>
    <row r="1527" spans="1:15" x14ac:dyDescent="0.2">
      <c r="A1527" t="str">
        <f t="shared" si="23"/>
        <v>2022_5319</v>
      </c>
      <c r="C1527" s="71">
        <v>1525</v>
      </c>
      <c r="D1527" s="72">
        <v>5319</v>
      </c>
      <c r="E1527" s="72">
        <v>5160</v>
      </c>
      <c r="F1527" s="72" t="s">
        <v>5</v>
      </c>
      <c r="G1527" s="72">
        <v>2022</v>
      </c>
      <c r="H1527" s="72">
        <v>0</v>
      </c>
      <c r="I1527" s="72">
        <v>1</v>
      </c>
      <c r="J1527" s="72">
        <v>336848756</v>
      </c>
      <c r="K1527" s="72">
        <v>1023.6</v>
      </c>
      <c r="L1527" s="72">
        <v>7214333</v>
      </c>
      <c r="M1527" s="72">
        <v>85645</v>
      </c>
      <c r="N1527" s="72">
        <v>1.1872000000000001E-2</v>
      </c>
      <c r="O1527" s="72">
        <v>0.25424999999999998</v>
      </c>
    </row>
    <row r="1528" spans="1:15" x14ac:dyDescent="0.2">
      <c r="A1528" t="str">
        <f t="shared" si="23"/>
        <v>2022_5121</v>
      </c>
      <c r="C1528" s="71">
        <v>1526</v>
      </c>
      <c r="D1528" s="72">
        <v>5121</v>
      </c>
      <c r="E1528" s="72">
        <v>5121</v>
      </c>
      <c r="F1528" s="72" t="s">
        <v>226</v>
      </c>
      <c r="G1528" s="72">
        <v>2022</v>
      </c>
      <c r="H1528" s="72">
        <v>0</v>
      </c>
      <c r="I1528" s="72">
        <v>1</v>
      </c>
      <c r="J1528" s="72">
        <v>419798899</v>
      </c>
      <c r="K1528" s="72">
        <v>692.3</v>
      </c>
      <c r="L1528" s="72">
        <v>4879330</v>
      </c>
      <c r="M1528" s="72">
        <v>243967</v>
      </c>
      <c r="N1528" s="72">
        <v>0.05</v>
      </c>
      <c r="O1528" s="72">
        <v>0.58115000000000006</v>
      </c>
    </row>
    <row r="1529" spans="1:15" x14ac:dyDescent="0.2">
      <c r="A1529" t="str">
        <f t="shared" si="23"/>
        <v>2022_5139</v>
      </c>
      <c r="C1529" s="71">
        <v>1527</v>
      </c>
      <c r="D1529" s="72">
        <v>5139</v>
      </c>
      <c r="E1529" s="72">
        <v>5139</v>
      </c>
      <c r="F1529" s="72" t="s">
        <v>227</v>
      </c>
      <c r="G1529" s="72">
        <v>2022</v>
      </c>
      <c r="H1529" s="72">
        <v>0</v>
      </c>
      <c r="I1529" s="72">
        <v>1</v>
      </c>
      <c r="J1529" s="72">
        <v>127527319</v>
      </c>
      <c r="K1529" s="72">
        <v>204</v>
      </c>
      <c r="L1529" s="72">
        <v>1467780</v>
      </c>
      <c r="M1529" s="72">
        <v>73389</v>
      </c>
      <c r="N1529" s="72">
        <v>0.05</v>
      </c>
      <c r="O1529" s="72">
        <v>0.57547999999999999</v>
      </c>
    </row>
    <row r="1530" spans="1:15" x14ac:dyDescent="0.2">
      <c r="A1530" t="str">
        <f t="shared" si="23"/>
        <v>2022_5163</v>
      </c>
      <c r="C1530" s="71">
        <v>1528</v>
      </c>
      <c r="D1530" s="72">
        <v>5163</v>
      </c>
      <c r="E1530" s="72">
        <v>5163</v>
      </c>
      <c r="F1530" s="72" t="s">
        <v>228</v>
      </c>
      <c r="G1530" s="72">
        <v>2022</v>
      </c>
      <c r="H1530" s="72">
        <v>0</v>
      </c>
      <c r="I1530" s="72">
        <v>1</v>
      </c>
      <c r="J1530" s="72">
        <v>328097705</v>
      </c>
      <c r="K1530" s="72">
        <v>590.29999999999995</v>
      </c>
      <c r="L1530" s="72">
        <v>4160434</v>
      </c>
      <c r="M1530" s="72">
        <v>182481</v>
      </c>
      <c r="N1530" s="72">
        <v>4.3860999999999997E-2</v>
      </c>
      <c r="O1530" s="72">
        <v>0.55618000000000001</v>
      </c>
    </row>
    <row r="1531" spans="1:15" x14ac:dyDescent="0.2">
      <c r="A1531" t="str">
        <f t="shared" si="23"/>
        <v>2022_5166</v>
      </c>
      <c r="C1531" s="71">
        <v>1529</v>
      </c>
      <c r="D1531" s="72">
        <v>5166</v>
      </c>
      <c r="E1531" s="72">
        <v>5166</v>
      </c>
      <c r="F1531" s="72" t="s">
        <v>229</v>
      </c>
      <c r="G1531" s="72">
        <v>2022</v>
      </c>
      <c r="H1531" s="72">
        <v>0</v>
      </c>
      <c r="I1531" s="72">
        <v>1</v>
      </c>
      <c r="J1531" s="72">
        <v>1020815028</v>
      </c>
      <c r="K1531" s="72">
        <v>2139.1999999999998</v>
      </c>
      <c r="L1531" s="72">
        <v>15077082</v>
      </c>
      <c r="M1531" s="72">
        <v>376927</v>
      </c>
      <c r="N1531" s="72">
        <v>2.5000000000000001E-2</v>
      </c>
      <c r="O1531" s="72">
        <v>0.36924000000000001</v>
      </c>
    </row>
    <row r="1532" spans="1:15" x14ac:dyDescent="0.2">
      <c r="A1532" t="str">
        <f t="shared" si="23"/>
        <v>2022_5184</v>
      </c>
      <c r="C1532" s="71">
        <v>1530</v>
      </c>
      <c r="D1532" s="72">
        <v>5184</v>
      </c>
      <c r="E1532" s="72">
        <v>5184</v>
      </c>
      <c r="F1532" s="72" t="s">
        <v>230</v>
      </c>
      <c r="G1532" s="72">
        <v>2022</v>
      </c>
      <c r="H1532" s="72">
        <v>0</v>
      </c>
      <c r="I1532" s="72">
        <v>1</v>
      </c>
      <c r="J1532" s="72">
        <v>382731257</v>
      </c>
      <c r="K1532" s="72">
        <v>1818.4</v>
      </c>
      <c r="L1532" s="72">
        <v>12816083</v>
      </c>
      <c r="M1532" s="72">
        <v>627988</v>
      </c>
      <c r="N1532" s="72">
        <v>4.9000000000000002E-2</v>
      </c>
      <c r="O1532" s="72">
        <v>1.6408100000000001</v>
      </c>
    </row>
    <row r="1533" spans="1:15" x14ac:dyDescent="0.2">
      <c r="A1533" t="str">
        <f t="shared" si="23"/>
        <v>2022_5250</v>
      </c>
      <c r="C1533" s="71">
        <v>1531</v>
      </c>
      <c r="D1533" s="72">
        <v>5250</v>
      </c>
      <c r="E1533" s="72">
        <v>5250</v>
      </c>
      <c r="F1533" s="72" t="s">
        <v>231</v>
      </c>
      <c r="G1533" s="72">
        <v>2022</v>
      </c>
      <c r="H1533" s="72">
        <v>0</v>
      </c>
      <c r="I1533" s="72">
        <v>1</v>
      </c>
      <c r="J1533" s="72">
        <v>1882146109</v>
      </c>
      <c r="K1533" s="72">
        <v>5244.2</v>
      </c>
      <c r="L1533" s="72">
        <v>37553716</v>
      </c>
      <c r="M1533" s="72">
        <v>976397</v>
      </c>
      <c r="N1533" s="72">
        <v>2.5999999999999999E-2</v>
      </c>
      <c r="O1533" s="72">
        <v>0.51876999999999995</v>
      </c>
    </row>
    <row r="1534" spans="1:15" x14ac:dyDescent="0.2">
      <c r="A1534" t="str">
        <f t="shared" si="23"/>
        <v>2022_5256</v>
      </c>
      <c r="C1534" s="71">
        <v>1532</v>
      </c>
      <c r="D1534" s="72">
        <v>5256</v>
      </c>
      <c r="E1534" s="72">
        <v>5256</v>
      </c>
      <c r="F1534" s="72" t="s">
        <v>232</v>
      </c>
      <c r="G1534" s="72">
        <v>2022</v>
      </c>
      <c r="H1534" s="72">
        <v>0</v>
      </c>
      <c r="I1534" s="72">
        <v>1</v>
      </c>
      <c r="J1534" s="72">
        <v>209847139</v>
      </c>
      <c r="K1534" s="72">
        <v>650</v>
      </c>
      <c r="L1534" s="72">
        <v>4581200</v>
      </c>
      <c r="M1534" s="72">
        <v>169504</v>
      </c>
      <c r="N1534" s="72">
        <v>3.6999999999999998E-2</v>
      </c>
      <c r="O1534" s="72">
        <v>0.80774999999999997</v>
      </c>
    </row>
    <row r="1535" spans="1:15" x14ac:dyDescent="0.2">
      <c r="A1535" t="str">
        <f t="shared" si="23"/>
        <v>2022_5283</v>
      </c>
      <c r="C1535" s="71">
        <v>1533</v>
      </c>
      <c r="D1535" s="72">
        <v>5283</v>
      </c>
      <c r="E1535" s="72">
        <v>5283</v>
      </c>
      <c r="F1535" s="72" t="s">
        <v>233</v>
      </c>
      <c r="G1535" s="72">
        <v>2022</v>
      </c>
      <c r="H1535" s="72">
        <v>0</v>
      </c>
      <c r="I1535" s="72">
        <v>1</v>
      </c>
      <c r="J1535" s="72">
        <v>643555888</v>
      </c>
      <c r="K1535" s="72">
        <v>660.1</v>
      </c>
      <c r="L1535" s="72">
        <v>4728296</v>
      </c>
      <c r="M1535" s="72">
        <v>179675</v>
      </c>
      <c r="N1535" s="72">
        <v>3.7999999999999999E-2</v>
      </c>
      <c r="O1535" s="72">
        <v>0.27918999999999999</v>
      </c>
    </row>
    <row r="1536" spans="1:15" x14ac:dyDescent="0.2">
      <c r="A1536" t="str">
        <f t="shared" si="23"/>
        <v>2022_5310</v>
      </c>
      <c r="C1536" s="71">
        <v>1534</v>
      </c>
      <c r="D1536" s="72">
        <v>5310</v>
      </c>
      <c r="E1536" s="72">
        <v>5310</v>
      </c>
      <c r="F1536" s="72" t="s">
        <v>234</v>
      </c>
      <c r="G1536" s="72">
        <v>2022</v>
      </c>
      <c r="H1536" s="72">
        <v>0</v>
      </c>
      <c r="I1536" s="72">
        <v>1</v>
      </c>
      <c r="J1536" s="72">
        <v>195398892</v>
      </c>
      <c r="K1536" s="72">
        <v>727.8</v>
      </c>
      <c r="L1536" s="72">
        <v>5129534</v>
      </c>
      <c r="M1536" s="72">
        <v>256477</v>
      </c>
      <c r="N1536" s="72">
        <v>0.05</v>
      </c>
      <c r="O1536" s="72">
        <v>1.3125800000000001</v>
      </c>
    </row>
    <row r="1537" spans="1:15" x14ac:dyDescent="0.2">
      <c r="A1537" t="str">
        <f t="shared" si="23"/>
        <v>2022_5463</v>
      </c>
      <c r="C1537" s="71">
        <v>1535</v>
      </c>
      <c r="D1537" s="72">
        <v>5463</v>
      </c>
      <c r="E1537" s="72">
        <v>5463</v>
      </c>
      <c r="F1537" s="72" t="s">
        <v>238</v>
      </c>
      <c r="G1537" s="72">
        <v>2022</v>
      </c>
      <c r="H1537" s="72">
        <v>0</v>
      </c>
      <c r="I1537" s="72">
        <v>1</v>
      </c>
      <c r="J1537" s="72">
        <v>383559905</v>
      </c>
      <c r="K1537" s="72">
        <v>1036.5999999999999</v>
      </c>
      <c r="L1537" s="72">
        <v>7305957</v>
      </c>
      <c r="M1537" s="72">
        <v>207065</v>
      </c>
      <c r="N1537" s="72">
        <v>2.8341999999999999E-2</v>
      </c>
      <c r="O1537" s="72">
        <v>0.53985000000000005</v>
      </c>
    </row>
    <row r="1538" spans="1:15" x14ac:dyDescent="0.2">
      <c r="A1538" t="str">
        <f t="shared" si="23"/>
        <v>2022_5486</v>
      </c>
      <c r="C1538" s="71">
        <v>1536</v>
      </c>
      <c r="D1538" s="72">
        <v>5486</v>
      </c>
      <c r="E1538" s="72">
        <v>5486</v>
      </c>
      <c r="F1538" s="72" t="s">
        <v>239</v>
      </c>
      <c r="G1538" s="72">
        <v>2022</v>
      </c>
      <c r="H1538" s="72">
        <v>0</v>
      </c>
      <c r="I1538" s="72">
        <v>1</v>
      </c>
      <c r="J1538" s="72">
        <v>303077511</v>
      </c>
      <c r="K1538" s="72">
        <v>307.5</v>
      </c>
      <c r="L1538" s="72">
        <v>2167568</v>
      </c>
      <c r="M1538" s="72">
        <v>0</v>
      </c>
      <c r="N1538" s="72">
        <v>0</v>
      </c>
      <c r="O1538" s="72">
        <v>0</v>
      </c>
    </row>
    <row r="1539" spans="1:15" x14ac:dyDescent="0.2">
      <c r="A1539" t="str">
        <f t="shared" si="23"/>
        <v>2022_5508</v>
      </c>
      <c r="C1539" s="71">
        <v>1537</v>
      </c>
      <c r="D1539" s="72">
        <v>5508</v>
      </c>
      <c r="E1539" s="72">
        <v>5508</v>
      </c>
      <c r="F1539" s="72" t="s">
        <v>240</v>
      </c>
      <c r="G1539" s="72">
        <v>2022</v>
      </c>
      <c r="H1539" s="72">
        <v>0</v>
      </c>
      <c r="I1539" s="72">
        <v>1</v>
      </c>
      <c r="J1539" s="72">
        <v>306735121</v>
      </c>
      <c r="K1539" s="72">
        <v>333.6</v>
      </c>
      <c r="L1539" s="72">
        <v>2351213</v>
      </c>
      <c r="M1539" s="72">
        <v>84644</v>
      </c>
      <c r="N1539" s="72">
        <v>3.5999999999999997E-2</v>
      </c>
      <c r="O1539" s="72">
        <v>0.27594999999999997</v>
      </c>
    </row>
    <row r="1540" spans="1:15" x14ac:dyDescent="0.2">
      <c r="A1540" t="str">
        <f t="shared" ref="A1540:A1603" si="24">CONCATENATE(G1540,"_",D1540)</f>
        <v>2022_1975</v>
      </c>
      <c r="C1540" s="71">
        <v>1538</v>
      </c>
      <c r="D1540" s="72">
        <v>1975</v>
      </c>
      <c r="E1540" s="72">
        <v>1975</v>
      </c>
      <c r="F1540" s="72" t="s">
        <v>102</v>
      </c>
      <c r="G1540" s="72">
        <v>2022</v>
      </c>
      <c r="H1540" s="72">
        <v>0</v>
      </c>
      <c r="I1540" s="72">
        <v>1</v>
      </c>
      <c r="J1540" s="72">
        <v>244185442</v>
      </c>
      <c r="K1540" s="72">
        <v>407.1</v>
      </c>
      <c r="L1540" s="72">
        <v>2869241</v>
      </c>
      <c r="M1540" s="72">
        <v>77470</v>
      </c>
      <c r="N1540" s="72">
        <v>2.7E-2</v>
      </c>
      <c r="O1540" s="72">
        <v>0.31725999999999999</v>
      </c>
    </row>
    <row r="1541" spans="1:15" x14ac:dyDescent="0.2">
      <c r="A1541" t="str">
        <f t="shared" si="24"/>
        <v>2022_4824</v>
      </c>
      <c r="C1541" s="71">
        <v>1539</v>
      </c>
      <c r="D1541" s="72">
        <v>4824</v>
      </c>
      <c r="E1541" s="72">
        <v>5510</v>
      </c>
      <c r="F1541" s="72" t="s">
        <v>241</v>
      </c>
      <c r="G1541" s="72">
        <v>2022</v>
      </c>
      <c r="H1541" s="72">
        <v>0</v>
      </c>
      <c r="I1541" s="72">
        <v>1</v>
      </c>
      <c r="J1541" s="72">
        <v>379688619</v>
      </c>
      <c r="K1541" s="72">
        <v>685.2</v>
      </c>
      <c r="L1541" s="72">
        <v>4829290</v>
      </c>
      <c r="M1541" s="72">
        <v>234248</v>
      </c>
      <c r="N1541" s="72">
        <v>4.8506000000000001E-2</v>
      </c>
      <c r="O1541" s="72">
        <v>0.61695</v>
      </c>
    </row>
    <row r="1542" spans="1:15" x14ac:dyDescent="0.2">
      <c r="A1542" t="str">
        <f t="shared" si="24"/>
        <v>2022_5607</v>
      </c>
      <c r="C1542" s="71">
        <v>1540</v>
      </c>
      <c r="D1542" s="72">
        <v>5607</v>
      </c>
      <c r="E1542" s="72">
        <v>5607</v>
      </c>
      <c r="F1542" s="72" t="s">
        <v>242</v>
      </c>
      <c r="G1542" s="72">
        <v>2022</v>
      </c>
      <c r="H1542" s="72">
        <v>0</v>
      </c>
      <c r="I1542" s="72">
        <v>1</v>
      </c>
      <c r="J1542" s="72">
        <v>319608811</v>
      </c>
      <c r="K1542" s="72">
        <v>823.8</v>
      </c>
      <c r="L1542" s="72">
        <v>5823442</v>
      </c>
      <c r="M1542" s="72">
        <v>153613</v>
      </c>
      <c r="N1542" s="72">
        <v>2.6377999999999999E-2</v>
      </c>
      <c r="O1542" s="72">
        <v>0.48063</v>
      </c>
    </row>
    <row r="1543" spans="1:15" x14ac:dyDescent="0.2">
      <c r="A1543" t="str">
        <f t="shared" si="24"/>
        <v>2022_5643</v>
      </c>
      <c r="C1543" s="71">
        <v>1541</v>
      </c>
      <c r="D1543" s="72">
        <v>5643</v>
      </c>
      <c r="E1543" s="72">
        <v>5643</v>
      </c>
      <c r="F1543" s="72" t="s">
        <v>244</v>
      </c>
      <c r="G1543" s="72">
        <v>2022</v>
      </c>
      <c r="H1543" s="72">
        <v>0</v>
      </c>
      <c r="I1543" s="72">
        <v>1</v>
      </c>
      <c r="J1543" s="72">
        <v>361785254</v>
      </c>
      <c r="K1543" s="72">
        <v>969</v>
      </c>
      <c r="L1543" s="72">
        <v>6829512</v>
      </c>
      <c r="M1543" s="72">
        <v>223417</v>
      </c>
      <c r="N1543" s="72">
        <v>3.2712999999999999E-2</v>
      </c>
      <c r="O1543" s="72">
        <v>0.61753999999999998</v>
      </c>
    </row>
    <row r="1544" spans="1:15" x14ac:dyDescent="0.2">
      <c r="A1544" t="str">
        <f t="shared" si="24"/>
        <v>2022_5697</v>
      </c>
      <c r="C1544" s="71">
        <v>1542</v>
      </c>
      <c r="D1544" s="72">
        <v>5697</v>
      </c>
      <c r="E1544" s="72">
        <v>5697</v>
      </c>
      <c r="F1544" s="72" t="s">
        <v>796</v>
      </c>
      <c r="G1544" s="72">
        <v>2022</v>
      </c>
      <c r="H1544" s="72">
        <v>0</v>
      </c>
      <c r="I1544" s="72">
        <v>1</v>
      </c>
      <c r="J1544" s="72">
        <v>245543541</v>
      </c>
      <c r="K1544" s="72">
        <v>402</v>
      </c>
      <c r="L1544" s="72">
        <v>2833296</v>
      </c>
      <c r="M1544" s="72">
        <v>70406</v>
      </c>
      <c r="N1544" s="72">
        <v>2.4850000000000001E-2</v>
      </c>
      <c r="O1544" s="72">
        <v>0.28673999999999999</v>
      </c>
    </row>
    <row r="1545" spans="1:15" x14ac:dyDescent="0.2">
      <c r="A1545" t="str">
        <f t="shared" si="24"/>
        <v>2022_5724</v>
      </c>
      <c r="C1545" s="71">
        <v>1543</v>
      </c>
      <c r="D1545" s="72">
        <v>5724</v>
      </c>
      <c r="E1545" s="72">
        <v>5724</v>
      </c>
      <c r="F1545" s="72" t="s">
        <v>246</v>
      </c>
      <c r="G1545" s="72">
        <v>2022</v>
      </c>
      <c r="H1545" s="72">
        <v>0</v>
      </c>
      <c r="I1545" s="72">
        <v>1</v>
      </c>
      <c r="J1545" s="72">
        <v>137111326</v>
      </c>
      <c r="K1545" s="72">
        <v>224</v>
      </c>
      <c r="L1545" s="72">
        <v>1578752</v>
      </c>
      <c r="M1545" s="72">
        <v>34876</v>
      </c>
      <c r="N1545" s="72">
        <v>2.2091E-2</v>
      </c>
      <c r="O1545" s="72">
        <v>0.25435999999999998</v>
      </c>
    </row>
    <row r="1546" spans="1:15" x14ac:dyDescent="0.2">
      <c r="A1546" t="str">
        <f t="shared" si="24"/>
        <v>2022_5805</v>
      </c>
      <c r="C1546" s="71">
        <v>1544</v>
      </c>
      <c r="D1546" s="72">
        <v>5805</v>
      </c>
      <c r="E1546" s="72">
        <v>5805</v>
      </c>
      <c r="F1546" s="72" t="s">
        <v>248</v>
      </c>
      <c r="G1546" s="72">
        <v>2022</v>
      </c>
      <c r="H1546" s="72">
        <v>0</v>
      </c>
      <c r="I1546" s="72">
        <v>1</v>
      </c>
      <c r="J1546" s="72">
        <v>995663273</v>
      </c>
      <c r="K1546" s="72">
        <v>1075.4000000000001</v>
      </c>
      <c r="L1546" s="72">
        <v>7631038</v>
      </c>
      <c r="M1546" s="72">
        <v>381552</v>
      </c>
      <c r="N1546" s="72">
        <v>0.05</v>
      </c>
      <c r="O1546" s="72">
        <v>0.38321</v>
      </c>
    </row>
    <row r="1547" spans="1:15" x14ac:dyDescent="0.2">
      <c r="A1547" t="str">
        <f t="shared" si="24"/>
        <v>2022_5823</v>
      </c>
      <c r="C1547" s="71">
        <v>1545</v>
      </c>
      <c r="D1547" s="72">
        <v>5823</v>
      </c>
      <c r="E1547" s="72">
        <v>5823</v>
      </c>
      <c r="F1547" s="72" t="s">
        <v>249</v>
      </c>
      <c r="G1547" s="72">
        <v>2022</v>
      </c>
      <c r="H1547" s="72">
        <v>0</v>
      </c>
      <c r="I1547" s="72">
        <v>1</v>
      </c>
      <c r="J1547" s="72">
        <v>237795168</v>
      </c>
      <c r="K1547" s="72">
        <v>370</v>
      </c>
      <c r="L1547" s="72">
        <v>2625150</v>
      </c>
      <c r="M1547" s="72">
        <v>25505</v>
      </c>
      <c r="N1547" s="72">
        <v>9.7160000000000007E-3</v>
      </c>
      <c r="O1547" s="72">
        <v>0.10725999999999999</v>
      </c>
    </row>
    <row r="1548" spans="1:15" x14ac:dyDescent="0.2">
      <c r="A1548" t="str">
        <f t="shared" si="24"/>
        <v>2022_5832</v>
      </c>
      <c r="C1548" s="71">
        <v>1546</v>
      </c>
      <c r="D1548" s="72">
        <v>5832</v>
      </c>
      <c r="E1548" s="72">
        <v>5832</v>
      </c>
      <c r="F1548" s="72" t="s">
        <v>250</v>
      </c>
      <c r="G1548" s="72">
        <v>2022</v>
      </c>
      <c r="H1548" s="72">
        <v>0</v>
      </c>
      <c r="I1548" s="72">
        <v>1</v>
      </c>
      <c r="J1548" s="72">
        <v>196666162</v>
      </c>
      <c r="K1548" s="72">
        <v>249</v>
      </c>
      <c r="L1548" s="72">
        <v>1754952</v>
      </c>
      <c r="M1548" s="72">
        <v>0</v>
      </c>
      <c r="N1548" s="72">
        <v>0</v>
      </c>
      <c r="O1548" s="72">
        <v>0</v>
      </c>
    </row>
    <row r="1549" spans="1:15" x14ac:dyDescent="0.2">
      <c r="A1549" t="str">
        <f t="shared" si="24"/>
        <v>2022_5877</v>
      </c>
      <c r="C1549" s="71">
        <v>1547</v>
      </c>
      <c r="D1549" s="72">
        <v>5877</v>
      </c>
      <c r="E1549" s="72">
        <v>5877</v>
      </c>
      <c r="F1549" s="72" t="s">
        <v>252</v>
      </c>
      <c r="G1549" s="72">
        <v>2022</v>
      </c>
      <c r="H1549" s="72">
        <v>0</v>
      </c>
      <c r="I1549" s="72">
        <v>1</v>
      </c>
      <c r="J1549" s="72">
        <v>814451495</v>
      </c>
      <c r="K1549" s="72">
        <v>1385.4</v>
      </c>
      <c r="L1549" s="72">
        <v>9764299</v>
      </c>
      <c r="M1549" s="72">
        <v>390572</v>
      </c>
      <c r="N1549" s="72">
        <v>0.04</v>
      </c>
      <c r="O1549" s="72">
        <v>0.47954999999999998</v>
      </c>
    </row>
    <row r="1550" spans="1:15" x14ac:dyDescent="0.2">
      <c r="A1550" t="str">
        <f t="shared" si="24"/>
        <v>2022_5895</v>
      </c>
      <c r="C1550" s="71">
        <v>1548</v>
      </c>
      <c r="D1550" s="72">
        <v>5895</v>
      </c>
      <c r="E1550" s="72">
        <v>5895</v>
      </c>
      <c r="F1550" s="72" t="s">
        <v>253</v>
      </c>
      <c r="G1550" s="72">
        <v>2022</v>
      </c>
      <c r="H1550" s="72">
        <v>0</v>
      </c>
      <c r="I1550" s="72">
        <v>1</v>
      </c>
      <c r="J1550" s="72">
        <v>127951145</v>
      </c>
      <c r="K1550" s="72">
        <v>255.6</v>
      </c>
      <c r="L1550" s="72">
        <v>1801469</v>
      </c>
      <c r="M1550" s="72">
        <v>45037</v>
      </c>
      <c r="N1550" s="72">
        <v>2.5000000000000001E-2</v>
      </c>
      <c r="O1550" s="72">
        <v>0.35199000000000003</v>
      </c>
    </row>
    <row r="1551" spans="1:15" x14ac:dyDescent="0.2">
      <c r="A1551" t="str">
        <f t="shared" si="24"/>
        <v>2022_5949</v>
      </c>
      <c r="C1551" s="71">
        <v>1549</v>
      </c>
      <c r="D1551" s="72">
        <v>5949</v>
      </c>
      <c r="E1551" s="72">
        <v>5949</v>
      </c>
      <c r="F1551" s="72" t="s">
        <v>254</v>
      </c>
      <c r="G1551" s="72">
        <v>2022</v>
      </c>
      <c r="H1551" s="72">
        <v>0</v>
      </c>
      <c r="I1551" s="72">
        <v>1</v>
      </c>
      <c r="J1551" s="72">
        <v>404092541</v>
      </c>
      <c r="K1551" s="72">
        <v>1096</v>
      </c>
      <c r="L1551" s="72">
        <v>7724608</v>
      </c>
      <c r="M1551" s="72">
        <v>347607</v>
      </c>
      <c r="N1551" s="72">
        <v>4.4999999999999998E-2</v>
      </c>
      <c r="O1551" s="72">
        <v>0.86021999999999998</v>
      </c>
    </row>
    <row r="1552" spans="1:15" x14ac:dyDescent="0.2">
      <c r="A1552" t="str">
        <f t="shared" si="24"/>
        <v>2022_5976</v>
      </c>
      <c r="C1552" s="71">
        <v>1550</v>
      </c>
      <c r="D1552" s="72">
        <v>5976</v>
      </c>
      <c r="E1552" s="72">
        <v>5976</v>
      </c>
      <c r="F1552" s="72" t="s">
        <v>255</v>
      </c>
      <c r="G1552" s="72">
        <v>2022</v>
      </c>
      <c r="H1552" s="72">
        <v>0</v>
      </c>
      <c r="I1552" s="72">
        <v>1</v>
      </c>
      <c r="J1552" s="72">
        <v>381418730</v>
      </c>
      <c r="K1552" s="72">
        <v>1016.3</v>
      </c>
      <c r="L1552" s="72">
        <v>7162882</v>
      </c>
      <c r="M1552" s="72">
        <v>191628</v>
      </c>
      <c r="N1552" s="72">
        <v>2.6752999999999999E-2</v>
      </c>
      <c r="O1552" s="72">
        <v>0.50241000000000002</v>
      </c>
    </row>
    <row r="1553" spans="1:15" x14ac:dyDescent="0.2">
      <c r="A1553" t="str">
        <f t="shared" si="24"/>
        <v>2022_5994</v>
      </c>
      <c r="C1553" s="71">
        <v>1551</v>
      </c>
      <c r="D1553" s="72">
        <v>5994</v>
      </c>
      <c r="E1553" s="72">
        <v>5994</v>
      </c>
      <c r="F1553" s="72" t="s">
        <v>256</v>
      </c>
      <c r="G1553" s="72">
        <v>2022</v>
      </c>
      <c r="H1553" s="72">
        <v>0</v>
      </c>
      <c r="I1553" s="72">
        <v>1</v>
      </c>
      <c r="J1553" s="72">
        <v>336742686</v>
      </c>
      <c r="K1553" s="72">
        <v>708.7</v>
      </c>
      <c r="L1553" s="72">
        <v>5002005</v>
      </c>
      <c r="M1553" s="72">
        <v>229170</v>
      </c>
      <c r="N1553" s="72">
        <v>4.5816000000000003E-2</v>
      </c>
      <c r="O1553" s="72">
        <v>0.68054999999999999</v>
      </c>
    </row>
    <row r="1554" spans="1:15" x14ac:dyDescent="0.2">
      <c r="A1554" t="str">
        <f t="shared" si="24"/>
        <v>2022_6003</v>
      </c>
      <c r="C1554" s="71">
        <v>1552</v>
      </c>
      <c r="D1554" s="72">
        <v>6003</v>
      </c>
      <c r="E1554" s="72">
        <v>6003</v>
      </c>
      <c r="F1554" s="72" t="s">
        <v>257</v>
      </c>
      <c r="G1554" s="72">
        <v>2022</v>
      </c>
      <c r="H1554" s="72">
        <v>0</v>
      </c>
      <c r="I1554" s="72">
        <v>1</v>
      </c>
      <c r="J1554" s="72">
        <v>181644638</v>
      </c>
      <c r="K1554" s="72">
        <v>369.8</v>
      </c>
      <c r="L1554" s="72">
        <v>2606350</v>
      </c>
      <c r="M1554" s="72">
        <v>130318</v>
      </c>
      <c r="N1554" s="72">
        <v>0.05</v>
      </c>
      <c r="O1554" s="72">
        <v>0.71743000000000001</v>
      </c>
    </row>
    <row r="1555" spans="1:15" x14ac:dyDescent="0.2">
      <c r="A1555" t="str">
        <f t="shared" si="24"/>
        <v>2022_6012</v>
      </c>
      <c r="C1555" s="71">
        <v>1553</v>
      </c>
      <c r="D1555" s="72">
        <v>6012</v>
      </c>
      <c r="E1555" s="72">
        <v>6012</v>
      </c>
      <c r="F1555" s="72" t="s">
        <v>258</v>
      </c>
      <c r="G1555" s="72">
        <v>2022</v>
      </c>
      <c r="H1555" s="72">
        <v>0</v>
      </c>
      <c r="I1555" s="72">
        <v>1</v>
      </c>
      <c r="J1555" s="72">
        <v>206657514</v>
      </c>
      <c r="K1555" s="72">
        <v>550.4</v>
      </c>
      <c r="L1555" s="72">
        <v>3879219</v>
      </c>
      <c r="M1555" s="72">
        <v>145411</v>
      </c>
      <c r="N1555" s="72">
        <v>3.7484999999999997E-2</v>
      </c>
      <c r="O1555" s="72">
        <v>0.70362999999999998</v>
      </c>
    </row>
    <row r="1556" spans="1:15" x14ac:dyDescent="0.2">
      <c r="A1556" t="str">
        <f t="shared" si="24"/>
        <v>2022_6030</v>
      </c>
      <c r="C1556" s="71">
        <v>1554</v>
      </c>
      <c r="D1556" s="72">
        <v>6030</v>
      </c>
      <c r="E1556" s="72">
        <v>6030</v>
      </c>
      <c r="F1556" s="72" t="s">
        <v>259</v>
      </c>
      <c r="G1556" s="72">
        <v>2022</v>
      </c>
      <c r="H1556" s="72">
        <v>0</v>
      </c>
      <c r="I1556" s="72">
        <v>1</v>
      </c>
      <c r="J1556" s="72">
        <v>544616822</v>
      </c>
      <c r="K1556" s="72">
        <v>1418.8</v>
      </c>
      <c r="L1556" s="72">
        <v>9999702</v>
      </c>
      <c r="M1556" s="72">
        <v>499985</v>
      </c>
      <c r="N1556" s="72">
        <v>0.05</v>
      </c>
      <c r="O1556" s="72">
        <v>0.91805000000000003</v>
      </c>
    </row>
    <row r="1557" spans="1:15" x14ac:dyDescent="0.2">
      <c r="A1557" t="str">
        <f t="shared" si="24"/>
        <v>2022_6048</v>
      </c>
      <c r="C1557" s="71">
        <v>1555</v>
      </c>
      <c r="D1557" s="72">
        <v>6048</v>
      </c>
      <c r="E1557" s="72">
        <v>6035</v>
      </c>
      <c r="F1557" s="72" t="s">
        <v>260</v>
      </c>
      <c r="G1557" s="72">
        <v>2022</v>
      </c>
      <c r="H1557" s="72">
        <v>0</v>
      </c>
      <c r="I1557" s="72">
        <v>1</v>
      </c>
      <c r="J1557" s="72">
        <v>291232140</v>
      </c>
      <c r="K1557" s="72">
        <v>463.1</v>
      </c>
      <c r="L1557" s="72">
        <v>3263929</v>
      </c>
      <c r="M1557" s="72">
        <v>155693</v>
      </c>
      <c r="N1557" s="72">
        <v>4.7701E-2</v>
      </c>
      <c r="O1557" s="72">
        <v>0.53459999999999996</v>
      </c>
    </row>
    <row r="1558" spans="1:15" x14ac:dyDescent="0.2">
      <c r="A1558" t="str">
        <f t="shared" si="24"/>
        <v>2022_6039</v>
      </c>
      <c r="C1558" s="71">
        <v>1556</v>
      </c>
      <c r="D1558" s="72">
        <v>6039</v>
      </c>
      <c r="E1558" s="72">
        <v>6039</v>
      </c>
      <c r="F1558" s="72" t="s">
        <v>261</v>
      </c>
      <c r="G1558" s="72">
        <v>2022</v>
      </c>
      <c r="H1558" s="72">
        <v>0</v>
      </c>
      <c r="I1558" s="72">
        <v>1</v>
      </c>
      <c r="J1558" s="72">
        <v>2962627211</v>
      </c>
      <c r="K1558" s="72">
        <v>14815.2</v>
      </c>
      <c r="L1558" s="72">
        <v>104417530</v>
      </c>
      <c r="M1558" s="72">
        <v>5220876</v>
      </c>
      <c r="N1558" s="72">
        <v>0.05</v>
      </c>
      <c r="O1558" s="72">
        <v>1.7622500000000001</v>
      </c>
    </row>
    <row r="1559" spans="1:15" x14ac:dyDescent="0.2">
      <c r="A1559" t="str">
        <f t="shared" si="24"/>
        <v>2022_6093</v>
      </c>
      <c r="C1559" s="71">
        <v>1557</v>
      </c>
      <c r="D1559" s="72">
        <v>6093</v>
      </c>
      <c r="E1559" s="72">
        <v>6093</v>
      </c>
      <c r="F1559" s="72" t="s">
        <v>262</v>
      </c>
      <c r="G1559" s="72">
        <v>2022</v>
      </c>
      <c r="H1559" s="72">
        <v>0</v>
      </c>
      <c r="I1559" s="72">
        <v>1</v>
      </c>
      <c r="J1559" s="72">
        <v>517434537</v>
      </c>
      <c r="K1559" s="72">
        <v>1414.1</v>
      </c>
      <c r="L1559" s="72">
        <v>9966577</v>
      </c>
      <c r="M1559" s="72">
        <v>155562</v>
      </c>
      <c r="N1559" s="72">
        <v>1.5608E-2</v>
      </c>
      <c r="O1559" s="72">
        <v>0.30064000000000002</v>
      </c>
    </row>
    <row r="1560" spans="1:15" x14ac:dyDescent="0.2">
      <c r="A1560" t="str">
        <f t="shared" si="24"/>
        <v>2022_6091</v>
      </c>
      <c r="C1560" s="71">
        <v>1558</v>
      </c>
      <c r="D1560" s="72">
        <v>6091</v>
      </c>
      <c r="E1560" s="72">
        <v>6091</v>
      </c>
      <c r="F1560" s="72" t="s">
        <v>699</v>
      </c>
      <c r="G1560" s="72">
        <v>2022</v>
      </c>
      <c r="H1560" s="72">
        <v>0</v>
      </c>
      <c r="I1560" s="72">
        <v>1</v>
      </c>
      <c r="J1560" s="72">
        <v>543340527</v>
      </c>
      <c r="K1560" s="72">
        <v>930.9</v>
      </c>
      <c r="L1560" s="72">
        <v>6573085</v>
      </c>
      <c r="M1560" s="72">
        <v>328654</v>
      </c>
      <c r="N1560" s="72">
        <v>0.05</v>
      </c>
      <c r="O1560" s="72">
        <v>0.60487999999999997</v>
      </c>
    </row>
    <row r="1561" spans="1:15" x14ac:dyDescent="0.2">
      <c r="A1561" t="str">
        <f t="shared" si="24"/>
        <v>2022_6095</v>
      </c>
      <c r="C1561" s="71">
        <v>1559</v>
      </c>
      <c r="D1561" s="72">
        <v>6095</v>
      </c>
      <c r="E1561" s="72">
        <v>6095</v>
      </c>
      <c r="F1561" s="72" t="s">
        <v>264</v>
      </c>
      <c r="G1561" s="72">
        <v>2022</v>
      </c>
      <c r="H1561" s="72">
        <v>0</v>
      </c>
      <c r="I1561" s="72">
        <v>1</v>
      </c>
      <c r="J1561" s="72">
        <v>323476775</v>
      </c>
      <c r="K1561" s="72">
        <v>620.6</v>
      </c>
      <c r="L1561" s="72">
        <v>4400054</v>
      </c>
      <c r="M1561" s="72">
        <v>188803</v>
      </c>
      <c r="N1561" s="72">
        <v>4.2909000000000003E-2</v>
      </c>
      <c r="O1561" s="72">
        <v>0.58367000000000002</v>
      </c>
    </row>
    <row r="1562" spans="1:15" x14ac:dyDescent="0.2">
      <c r="A1562" t="str">
        <f t="shared" si="24"/>
        <v>2022_5157</v>
      </c>
      <c r="C1562" s="71">
        <v>1560</v>
      </c>
      <c r="D1562" s="72">
        <v>5157</v>
      </c>
      <c r="E1562" s="72">
        <v>6099</v>
      </c>
      <c r="F1562" s="72" t="s">
        <v>268</v>
      </c>
      <c r="G1562" s="72">
        <v>2022</v>
      </c>
      <c r="H1562" s="72">
        <v>0</v>
      </c>
      <c r="I1562" s="72">
        <v>1</v>
      </c>
      <c r="J1562" s="72">
        <v>597414672</v>
      </c>
      <c r="K1562" s="72">
        <v>584.1</v>
      </c>
      <c r="L1562" s="72">
        <v>4136012</v>
      </c>
      <c r="M1562" s="72">
        <v>206801</v>
      </c>
      <c r="N1562" s="72">
        <v>0.05</v>
      </c>
      <c r="O1562" s="72">
        <v>0.34616000000000002</v>
      </c>
    </row>
    <row r="1563" spans="1:15" x14ac:dyDescent="0.2">
      <c r="A1563" t="str">
        <f t="shared" si="24"/>
        <v>2022_6097</v>
      </c>
      <c r="C1563" s="71">
        <v>1561</v>
      </c>
      <c r="D1563" s="72">
        <v>6097</v>
      </c>
      <c r="E1563" s="72">
        <v>6097</v>
      </c>
      <c r="F1563" s="72" t="s">
        <v>266</v>
      </c>
      <c r="G1563" s="72">
        <v>2022</v>
      </c>
      <c r="H1563" s="72">
        <v>0</v>
      </c>
      <c r="I1563" s="72">
        <v>1</v>
      </c>
      <c r="J1563" s="72">
        <v>121573218</v>
      </c>
      <c r="K1563" s="72">
        <v>214.1</v>
      </c>
      <c r="L1563" s="72">
        <v>1508977</v>
      </c>
      <c r="M1563" s="72">
        <v>51219</v>
      </c>
      <c r="N1563" s="72">
        <v>3.3943000000000001E-2</v>
      </c>
      <c r="O1563" s="72">
        <v>0.42130000000000001</v>
      </c>
    </row>
    <row r="1564" spans="1:15" x14ac:dyDescent="0.2">
      <c r="A1564" t="str">
        <f t="shared" si="24"/>
        <v>2022_6098</v>
      </c>
      <c r="C1564" s="71">
        <v>1562</v>
      </c>
      <c r="D1564" s="72">
        <v>6098</v>
      </c>
      <c r="E1564" s="72">
        <v>6098</v>
      </c>
      <c r="F1564" s="72" t="s">
        <v>760</v>
      </c>
      <c r="G1564" s="72">
        <v>2022</v>
      </c>
      <c r="H1564" s="72">
        <v>0</v>
      </c>
      <c r="I1564" s="72">
        <v>1</v>
      </c>
      <c r="J1564" s="72">
        <v>400726748</v>
      </c>
      <c r="K1564" s="72">
        <v>1512.6</v>
      </c>
      <c r="L1564" s="72">
        <v>10660805</v>
      </c>
      <c r="M1564" s="72">
        <v>155969</v>
      </c>
      <c r="N1564" s="72">
        <v>1.4630000000000001E-2</v>
      </c>
      <c r="O1564" s="72">
        <v>0.38922000000000001</v>
      </c>
    </row>
    <row r="1565" spans="1:15" x14ac:dyDescent="0.2">
      <c r="A1565" t="str">
        <f t="shared" si="24"/>
        <v>2022_6100</v>
      </c>
      <c r="C1565" s="71">
        <v>1563</v>
      </c>
      <c r="D1565" s="72">
        <v>6100</v>
      </c>
      <c r="E1565" s="72">
        <v>6100</v>
      </c>
      <c r="F1565" s="72" t="s">
        <v>269</v>
      </c>
      <c r="G1565" s="72">
        <v>2022</v>
      </c>
      <c r="H1565" s="72">
        <v>0</v>
      </c>
      <c r="I1565" s="72">
        <v>1</v>
      </c>
      <c r="J1565" s="72">
        <v>279103299</v>
      </c>
      <c r="K1565" s="72">
        <v>507.1</v>
      </c>
      <c r="L1565" s="72">
        <v>3574041</v>
      </c>
      <c r="M1565" s="72">
        <v>178702</v>
      </c>
      <c r="N1565" s="72">
        <v>0.05</v>
      </c>
      <c r="O1565" s="72">
        <v>0.64027000000000001</v>
      </c>
    </row>
    <row r="1566" spans="1:15" x14ac:dyDescent="0.2">
      <c r="A1566" t="str">
        <f t="shared" si="24"/>
        <v>2022_6101</v>
      </c>
      <c r="C1566" s="71">
        <v>1564</v>
      </c>
      <c r="D1566" s="72">
        <v>6101</v>
      </c>
      <c r="E1566" s="72">
        <v>6101</v>
      </c>
      <c r="F1566" s="72" t="s">
        <v>270</v>
      </c>
      <c r="G1566" s="72">
        <v>2022</v>
      </c>
      <c r="H1566" s="72">
        <v>0</v>
      </c>
      <c r="I1566" s="72">
        <v>1</v>
      </c>
      <c r="J1566" s="72">
        <v>2096759389</v>
      </c>
      <c r="K1566" s="72">
        <v>6910.5</v>
      </c>
      <c r="L1566" s="72">
        <v>48705204</v>
      </c>
      <c r="M1566" s="72">
        <v>1716948</v>
      </c>
      <c r="N1566" s="72">
        <v>3.5251999999999999E-2</v>
      </c>
      <c r="O1566" s="72">
        <v>0.81886000000000003</v>
      </c>
    </row>
    <row r="1567" spans="1:15" x14ac:dyDescent="0.2">
      <c r="A1567" t="str">
        <f t="shared" si="24"/>
        <v>2022_6096</v>
      </c>
      <c r="C1567" s="71">
        <v>1565</v>
      </c>
      <c r="D1567" s="72">
        <v>6096</v>
      </c>
      <c r="E1567" s="72">
        <v>6096</v>
      </c>
      <c r="F1567" s="72" t="s">
        <v>812</v>
      </c>
      <c r="G1567" s="72">
        <v>2022</v>
      </c>
      <c r="H1567" s="72">
        <v>0</v>
      </c>
      <c r="I1567" s="72">
        <v>2</v>
      </c>
      <c r="J1567" s="72">
        <v>810125603</v>
      </c>
      <c r="K1567" s="72">
        <v>1099.8</v>
      </c>
      <c r="L1567" s="72">
        <v>7866088</v>
      </c>
      <c r="M1567" s="72">
        <v>267082</v>
      </c>
      <c r="N1567" s="72">
        <v>3.3953999999999998E-2</v>
      </c>
      <c r="O1567" s="72">
        <v>0.32967999999999997</v>
      </c>
    </row>
    <row r="1568" spans="1:15" x14ac:dyDescent="0.2">
      <c r="A1568" t="str">
        <f t="shared" si="24"/>
        <v>2022_6094</v>
      </c>
      <c r="C1568" s="71">
        <v>1566</v>
      </c>
      <c r="D1568" s="72">
        <v>6094</v>
      </c>
      <c r="E1568" s="72">
        <v>6094</v>
      </c>
      <c r="F1568" s="72" t="s">
        <v>263</v>
      </c>
      <c r="G1568" s="72">
        <v>2022</v>
      </c>
      <c r="H1568" s="72">
        <v>0</v>
      </c>
      <c r="I1568" s="72">
        <v>1</v>
      </c>
      <c r="J1568" s="72">
        <v>172885205</v>
      </c>
      <c r="K1568" s="72">
        <v>536.79999999999995</v>
      </c>
      <c r="L1568" s="72">
        <v>3783366</v>
      </c>
      <c r="M1568" s="72">
        <v>189168</v>
      </c>
      <c r="N1568" s="72">
        <v>0.05</v>
      </c>
      <c r="O1568" s="72">
        <v>1.0941799999999999</v>
      </c>
    </row>
    <row r="1569" spans="1:15" x14ac:dyDescent="0.2">
      <c r="A1569" t="str">
        <f t="shared" si="24"/>
        <v>2022_6102</v>
      </c>
      <c r="C1569" s="71">
        <v>1567</v>
      </c>
      <c r="D1569" s="72">
        <v>6102</v>
      </c>
      <c r="E1569" s="72">
        <v>6102</v>
      </c>
      <c r="F1569" s="72" t="s">
        <v>271</v>
      </c>
      <c r="G1569" s="72">
        <v>2022</v>
      </c>
      <c r="H1569" s="72">
        <v>0</v>
      </c>
      <c r="I1569" s="72">
        <v>1</v>
      </c>
      <c r="J1569" s="72">
        <v>725966863</v>
      </c>
      <c r="K1569" s="72">
        <v>1968.6</v>
      </c>
      <c r="L1569" s="72">
        <v>13874693</v>
      </c>
      <c r="M1569" s="72">
        <v>693735</v>
      </c>
      <c r="N1569" s="72">
        <v>0.05</v>
      </c>
      <c r="O1569" s="72">
        <v>0.9556</v>
      </c>
    </row>
    <row r="1570" spans="1:15" x14ac:dyDescent="0.2">
      <c r="A1570" t="str">
        <f t="shared" si="24"/>
        <v>2022_6120</v>
      </c>
      <c r="C1570" s="71">
        <v>1568</v>
      </c>
      <c r="D1570" s="72">
        <v>6120</v>
      </c>
      <c r="E1570" s="72">
        <v>6120</v>
      </c>
      <c r="F1570" s="72" t="s">
        <v>272</v>
      </c>
      <c r="G1570" s="72">
        <v>2022</v>
      </c>
      <c r="H1570" s="72">
        <v>0</v>
      </c>
      <c r="I1570" s="72">
        <v>1</v>
      </c>
      <c r="J1570" s="72">
        <v>1272203718</v>
      </c>
      <c r="K1570" s="72">
        <v>1162</v>
      </c>
      <c r="L1570" s="72">
        <v>8189776</v>
      </c>
      <c r="M1570" s="72">
        <v>409489</v>
      </c>
      <c r="N1570" s="72">
        <v>0.05</v>
      </c>
      <c r="O1570" s="72">
        <v>0.32186999999999999</v>
      </c>
    </row>
    <row r="1571" spans="1:15" x14ac:dyDescent="0.2">
      <c r="A1571" t="str">
        <f t="shared" si="24"/>
        <v>2022_6138</v>
      </c>
      <c r="C1571" s="71">
        <v>1569</v>
      </c>
      <c r="D1571" s="72">
        <v>6138</v>
      </c>
      <c r="E1571" s="72">
        <v>6138</v>
      </c>
      <c r="F1571" s="72" t="s">
        <v>273</v>
      </c>
      <c r="G1571" s="72">
        <v>2022</v>
      </c>
      <c r="H1571" s="72">
        <v>0</v>
      </c>
      <c r="I1571" s="72">
        <v>1</v>
      </c>
      <c r="J1571" s="72">
        <v>160087692</v>
      </c>
      <c r="K1571" s="72">
        <v>404</v>
      </c>
      <c r="L1571" s="72">
        <v>2856280</v>
      </c>
      <c r="M1571" s="72">
        <v>33974</v>
      </c>
      <c r="N1571" s="72">
        <v>1.1894E-2</v>
      </c>
      <c r="O1571" s="72">
        <v>0.21221999999999999</v>
      </c>
    </row>
    <row r="1572" spans="1:15" x14ac:dyDescent="0.2">
      <c r="A1572" t="str">
        <f t="shared" si="24"/>
        <v>2022_5751</v>
      </c>
      <c r="C1572" s="71">
        <v>1570</v>
      </c>
      <c r="D1572" s="72">
        <v>5751</v>
      </c>
      <c r="E1572" s="72">
        <v>5751</v>
      </c>
      <c r="F1572" s="72" t="s">
        <v>247</v>
      </c>
      <c r="G1572" s="72">
        <v>2022</v>
      </c>
      <c r="H1572" s="72">
        <v>0</v>
      </c>
      <c r="I1572" s="72">
        <v>1</v>
      </c>
      <c r="J1572" s="72">
        <v>355069904</v>
      </c>
      <c r="K1572" s="72">
        <v>585.6</v>
      </c>
      <c r="L1572" s="72">
        <v>4130822</v>
      </c>
      <c r="M1572" s="72">
        <v>3254</v>
      </c>
      <c r="N1572" s="72">
        <v>7.8799999999999996E-4</v>
      </c>
      <c r="O1572" s="72">
        <v>9.1599999999999997E-3</v>
      </c>
    </row>
    <row r="1573" spans="1:15" x14ac:dyDescent="0.2">
      <c r="A1573" t="str">
        <f t="shared" si="24"/>
        <v>2022_6165</v>
      </c>
      <c r="C1573" s="71">
        <v>1571</v>
      </c>
      <c r="D1573" s="72">
        <v>6165</v>
      </c>
      <c r="E1573" s="72">
        <v>6165</v>
      </c>
      <c r="F1573" s="72" t="s">
        <v>274</v>
      </c>
      <c r="G1573" s="72">
        <v>2022</v>
      </c>
      <c r="H1573" s="72">
        <v>0</v>
      </c>
      <c r="I1573" s="72">
        <v>1</v>
      </c>
      <c r="J1573" s="72">
        <v>80246666</v>
      </c>
      <c r="K1573" s="72">
        <v>187.1</v>
      </c>
      <c r="L1573" s="72">
        <v>1318681</v>
      </c>
      <c r="M1573" s="72">
        <v>28888</v>
      </c>
      <c r="N1573" s="72">
        <v>2.1906999999999999E-2</v>
      </c>
      <c r="O1573" s="72">
        <v>0.35998999999999998</v>
      </c>
    </row>
    <row r="1574" spans="1:15" x14ac:dyDescent="0.2">
      <c r="A1574" t="str">
        <f t="shared" si="24"/>
        <v>2022_6175</v>
      </c>
      <c r="C1574" s="71">
        <v>1572</v>
      </c>
      <c r="D1574" s="72">
        <v>6175</v>
      </c>
      <c r="E1574" s="72">
        <v>6175</v>
      </c>
      <c r="F1574" s="72" t="s">
        <v>275</v>
      </c>
      <c r="G1574" s="72">
        <v>2022</v>
      </c>
      <c r="H1574" s="72">
        <v>0</v>
      </c>
      <c r="I1574" s="72">
        <v>1</v>
      </c>
      <c r="J1574" s="72">
        <v>285906247</v>
      </c>
      <c r="K1574" s="72">
        <v>609.4</v>
      </c>
      <c r="L1574" s="72">
        <v>4295051</v>
      </c>
      <c r="M1574" s="72">
        <v>196386</v>
      </c>
      <c r="N1574" s="72">
        <v>4.5724000000000001E-2</v>
      </c>
      <c r="O1574" s="72">
        <v>0.68689</v>
      </c>
    </row>
    <row r="1575" spans="1:15" x14ac:dyDescent="0.2">
      <c r="A1575" t="str">
        <f t="shared" si="24"/>
        <v>2022_6219</v>
      </c>
      <c r="C1575" s="71">
        <v>1573</v>
      </c>
      <c r="D1575" s="72">
        <v>6219</v>
      </c>
      <c r="E1575" s="72">
        <v>6219</v>
      </c>
      <c r="F1575" s="72" t="s">
        <v>276</v>
      </c>
      <c r="G1575" s="72">
        <v>2022</v>
      </c>
      <c r="H1575" s="72">
        <v>0</v>
      </c>
      <c r="I1575" s="72">
        <v>1</v>
      </c>
      <c r="J1575" s="72">
        <v>507613051</v>
      </c>
      <c r="K1575" s="72">
        <v>2603.6</v>
      </c>
      <c r="L1575" s="72">
        <v>18350173</v>
      </c>
      <c r="M1575" s="72">
        <v>600000</v>
      </c>
      <c r="N1575" s="72">
        <v>3.2696999999999997E-2</v>
      </c>
      <c r="O1575" s="72">
        <v>1.1819999999999999</v>
      </c>
    </row>
    <row r="1576" spans="1:15" x14ac:dyDescent="0.2">
      <c r="A1576" t="str">
        <f t="shared" si="24"/>
        <v>2022_6246</v>
      </c>
      <c r="C1576" s="71">
        <v>1574</v>
      </c>
      <c r="D1576" s="72">
        <v>6246</v>
      </c>
      <c r="E1576" s="72">
        <v>6246</v>
      </c>
      <c r="F1576" s="72" t="s">
        <v>277</v>
      </c>
      <c r="G1576" s="72">
        <v>2022</v>
      </c>
      <c r="H1576" s="72">
        <v>0</v>
      </c>
      <c r="I1576" s="72">
        <v>1</v>
      </c>
      <c r="J1576" s="72">
        <v>87533342</v>
      </c>
      <c r="K1576" s="72">
        <v>128.69999999999999</v>
      </c>
      <c r="L1576" s="72">
        <v>927026</v>
      </c>
      <c r="M1576" s="72">
        <v>46351</v>
      </c>
      <c r="N1576" s="72">
        <v>0.05</v>
      </c>
      <c r="O1576" s="72">
        <v>0.52951999999999999</v>
      </c>
    </row>
    <row r="1577" spans="1:15" x14ac:dyDescent="0.2">
      <c r="A1577" t="str">
        <f t="shared" si="24"/>
        <v>2022_6273</v>
      </c>
      <c r="C1577" s="71">
        <v>1575</v>
      </c>
      <c r="D1577" s="72">
        <v>6273</v>
      </c>
      <c r="E1577" s="72">
        <v>6273</v>
      </c>
      <c r="F1577" s="72" t="s">
        <v>682</v>
      </c>
      <c r="G1577" s="72">
        <v>2022</v>
      </c>
      <c r="H1577" s="72">
        <v>0</v>
      </c>
      <c r="I1577" s="72">
        <v>1</v>
      </c>
      <c r="J1577" s="72">
        <v>376604436</v>
      </c>
      <c r="K1577" s="72">
        <v>780.7</v>
      </c>
      <c r="L1577" s="72">
        <v>5502374</v>
      </c>
      <c r="M1577" s="72">
        <v>56879</v>
      </c>
      <c r="N1577" s="72">
        <v>1.0337000000000001E-2</v>
      </c>
      <c r="O1577" s="72">
        <v>0.15103</v>
      </c>
    </row>
    <row r="1578" spans="1:15" x14ac:dyDescent="0.2">
      <c r="A1578" t="str">
        <f t="shared" si="24"/>
        <v>2022_6408</v>
      </c>
      <c r="C1578" s="71">
        <v>1576</v>
      </c>
      <c r="D1578" s="72">
        <v>6408</v>
      </c>
      <c r="E1578" s="72">
        <v>6408</v>
      </c>
      <c r="F1578" s="72" t="s">
        <v>279</v>
      </c>
      <c r="G1578" s="72">
        <v>2022</v>
      </c>
      <c r="H1578" s="72">
        <v>0</v>
      </c>
      <c r="I1578" s="72">
        <v>1</v>
      </c>
      <c r="J1578" s="72">
        <v>326724914</v>
      </c>
      <c r="K1578" s="72">
        <v>873</v>
      </c>
      <c r="L1578" s="72">
        <v>6179967</v>
      </c>
      <c r="M1578" s="72">
        <v>117000</v>
      </c>
      <c r="N1578" s="72">
        <v>1.8932000000000001E-2</v>
      </c>
      <c r="O1578" s="72">
        <v>0.35809999999999997</v>
      </c>
    </row>
    <row r="1579" spans="1:15" x14ac:dyDescent="0.2">
      <c r="A1579" t="str">
        <f t="shared" si="24"/>
        <v>2022_6453</v>
      </c>
      <c r="C1579" s="71">
        <v>1577</v>
      </c>
      <c r="D1579" s="72">
        <v>6453</v>
      </c>
      <c r="E1579" s="72">
        <v>6453</v>
      </c>
      <c r="F1579" s="72" t="s">
        <v>280</v>
      </c>
      <c r="G1579" s="72">
        <v>2022</v>
      </c>
      <c r="H1579" s="72">
        <v>0</v>
      </c>
      <c r="I1579" s="72">
        <v>1</v>
      </c>
      <c r="J1579" s="72">
        <v>257961585</v>
      </c>
      <c r="K1579" s="72">
        <v>589.6</v>
      </c>
      <c r="L1579" s="72">
        <v>4155501</v>
      </c>
      <c r="M1579" s="72">
        <v>95916</v>
      </c>
      <c r="N1579" s="72">
        <v>2.3081999999999998E-2</v>
      </c>
      <c r="O1579" s="72">
        <v>0.37181999999999998</v>
      </c>
    </row>
    <row r="1580" spans="1:15" x14ac:dyDescent="0.2">
      <c r="A1580" t="str">
        <f t="shared" si="24"/>
        <v>2022_6460</v>
      </c>
      <c r="C1580" s="71">
        <v>1578</v>
      </c>
      <c r="D1580" s="72">
        <v>6460</v>
      </c>
      <c r="E1580" s="72">
        <v>6460</v>
      </c>
      <c r="F1580" s="72" t="s">
        <v>281</v>
      </c>
      <c r="G1580" s="72">
        <v>2022</v>
      </c>
      <c r="H1580" s="72">
        <v>0</v>
      </c>
      <c r="I1580" s="72">
        <v>1</v>
      </c>
      <c r="J1580" s="72">
        <v>255193446</v>
      </c>
      <c r="K1580" s="72">
        <v>662.9</v>
      </c>
      <c r="L1580" s="72">
        <v>4680074</v>
      </c>
      <c r="M1580" s="72">
        <v>234004</v>
      </c>
      <c r="N1580" s="72">
        <v>0.05</v>
      </c>
      <c r="O1580" s="72">
        <v>0.91696999999999995</v>
      </c>
    </row>
    <row r="1581" spans="1:15" x14ac:dyDescent="0.2">
      <c r="A1581" t="str">
        <f t="shared" si="24"/>
        <v>2022_6462</v>
      </c>
      <c r="C1581" s="71">
        <v>1579</v>
      </c>
      <c r="D1581" s="72">
        <v>6462</v>
      </c>
      <c r="E1581" s="72">
        <v>6462</v>
      </c>
      <c r="F1581" s="72" t="s">
        <v>282</v>
      </c>
      <c r="G1581" s="72">
        <v>2022</v>
      </c>
      <c r="H1581" s="72">
        <v>0</v>
      </c>
      <c r="I1581" s="72">
        <v>1</v>
      </c>
      <c r="J1581" s="72">
        <v>130925631</v>
      </c>
      <c r="K1581" s="72">
        <v>278.60000000000002</v>
      </c>
      <c r="L1581" s="72">
        <v>1963573</v>
      </c>
      <c r="M1581" s="72">
        <v>53771</v>
      </c>
      <c r="N1581" s="72">
        <v>2.7383999999999999E-2</v>
      </c>
      <c r="O1581" s="72">
        <v>0.41070000000000001</v>
      </c>
    </row>
    <row r="1582" spans="1:15" x14ac:dyDescent="0.2">
      <c r="A1582" t="str">
        <f t="shared" si="24"/>
        <v>2022_6471</v>
      </c>
      <c r="C1582" s="71">
        <v>1580</v>
      </c>
      <c r="D1582" s="72">
        <v>6471</v>
      </c>
      <c r="E1582" s="72">
        <v>6471</v>
      </c>
      <c r="F1582" s="72" t="s">
        <v>283</v>
      </c>
      <c r="G1582" s="72">
        <v>2022</v>
      </c>
      <c r="H1582" s="72">
        <v>0</v>
      </c>
      <c r="I1582" s="72">
        <v>1</v>
      </c>
      <c r="J1582" s="72">
        <v>148692880</v>
      </c>
      <c r="K1582" s="72">
        <v>395</v>
      </c>
      <c r="L1582" s="72">
        <v>2791465</v>
      </c>
      <c r="M1582" s="72">
        <v>80601</v>
      </c>
      <c r="N1582" s="72">
        <v>2.8874E-2</v>
      </c>
      <c r="O1582" s="72">
        <v>0.54205999999999999</v>
      </c>
    </row>
    <row r="1583" spans="1:15" x14ac:dyDescent="0.2">
      <c r="A1583" t="str">
        <f t="shared" si="24"/>
        <v>2022_6509</v>
      </c>
      <c r="C1583" s="71">
        <v>1581</v>
      </c>
      <c r="D1583" s="72">
        <v>6509</v>
      </c>
      <c r="E1583" s="72">
        <v>6509</v>
      </c>
      <c r="F1583" s="72" t="s">
        <v>284</v>
      </c>
      <c r="G1583" s="72">
        <v>2022</v>
      </c>
      <c r="H1583" s="72">
        <v>0</v>
      </c>
      <c r="I1583" s="72">
        <v>1</v>
      </c>
      <c r="J1583" s="72">
        <v>234931602</v>
      </c>
      <c r="K1583" s="72">
        <v>347.7</v>
      </c>
      <c r="L1583" s="72">
        <v>2501702</v>
      </c>
      <c r="M1583" s="72">
        <v>125085</v>
      </c>
      <c r="N1583" s="72">
        <v>0.05</v>
      </c>
      <c r="O1583" s="72">
        <v>0.53242999999999996</v>
      </c>
    </row>
    <row r="1584" spans="1:15" x14ac:dyDescent="0.2">
      <c r="A1584" t="str">
        <f t="shared" si="24"/>
        <v>2022_6512</v>
      </c>
      <c r="C1584" s="71">
        <v>1582</v>
      </c>
      <c r="D1584" s="72">
        <v>6512</v>
      </c>
      <c r="E1584" s="72">
        <v>6512</v>
      </c>
      <c r="F1584" s="72" t="s">
        <v>285</v>
      </c>
      <c r="G1584" s="72">
        <v>2022</v>
      </c>
      <c r="H1584" s="72">
        <v>0</v>
      </c>
      <c r="I1584" s="72">
        <v>1</v>
      </c>
      <c r="J1584" s="72">
        <v>135900061</v>
      </c>
      <c r="K1584" s="72">
        <v>309.89999999999998</v>
      </c>
      <c r="L1584" s="72">
        <v>2193472</v>
      </c>
      <c r="M1584" s="72">
        <v>94319</v>
      </c>
      <c r="N1584" s="72">
        <v>4.2999999999999997E-2</v>
      </c>
      <c r="O1584" s="72">
        <v>0.69403000000000004</v>
      </c>
    </row>
    <row r="1585" spans="1:15" x14ac:dyDescent="0.2">
      <c r="A1585" t="str">
        <f t="shared" si="24"/>
        <v>2022_6516</v>
      </c>
      <c r="C1585" s="71">
        <v>1583</v>
      </c>
      <c r="D1585" s="72">
        <v>6516</v>
      </c>
      <c r="E1585" s="72">
        <v>6516</v>
      </c>
      <c r="F1585" s="72" t="s">
        <v>286</v>
      </c>
      <c r="G1585" s="72">
        <v>2022</v>
      </c>
      <c r="H1585" s="72">
        <v>0</v>
      </c>
      <c r="I1585" s="72">
        <v>1</v>
      </c>
      <c r="J1585" s="72">
        <v>149154862</v>
      </c>
      <c r="K1585" s="72">
        <v>159</v>
      </c>
      <c r="L1585" s="72">
        <v>1145277</v>
      </c>
      <c r="M1585" s="72">
        <v>0</v>
      </c>
      <c r="N1585" s="72">
        <v>0</v>
      </c>
      <c r="O1585" s="72">
        <v>0</v>
      </c>
    </row>
    <row r="1586" spans="1:15" x14ac:dyDescent="0.2">
      <c r="A1586" t="str">
        <f t="shared" si="24"/>
        <v>2022_6534</v>
      </c>
      <c r="C1586" s="71">
        <v>1584</v>
      </c>
      <c r="D1586" s="72">
        <v>6534</v>
      </c>
      <c r="E1586" s="72">
        <v>6534</v>
      </c>
      <c r="F1586" s="72" t="s">
        <v>287</v>
      </c>
      <c r="G1586" s="72">
        <v>2022</v>
      </c>
      <c r="H1586" s="72">
        <v>0</v>
      </c>
      <c r="I1586" s="72">
        <v>1</v>
      </c>
      <c r="J1586" s="72">
        <v>290534241</v>
      </c>
      <c r="K1586" s="72">
        <v>726.1</v>
      </c>
      <c r="L1586" s="72">
        <v>5117553</v>
      </c>
      <c r="M1586" s="72">
        <v>255878</v>
      </c>
      <c r="N1586" s="72">
        <v>0.05</v>
      </c>
      <c r="O1586" s="72">
        <v>0.88071999999999995</v>
      </c>
    </row>
    <row r="1587" spans="1:15" x14ac:dyDescent="0.2">
      <c r="A1587" t="str">
        <f t="shared" si="24"/>
        <v>2022_1935</v>
      </c>
      <c r="C1587" s="71">
        <v>1585</v>
      </c>
      <c r="D1587" s="72">
        <v>1935</v>
      </c>
      <c r="E1587" s="72">
        <v>6536</v>
      </c>
      <c r="F1587" s="72" t="s">
        <v>288</v>
      </c>
      <c r="G1587" s="72">
        <v>2022</v>
      </c>
      <c r="H1587" s="72">
        <v>0</v>
      </c>
      <c r="I1587" s="72">
        <v>1</v>
      </c>
      <c r="J1587" s="72">
        <v>458665802</v>
      </c>
      <c r="K1587" s="72">
        <v>992.8</v>
      </c>
      <c r="L1587" s="72">
        <v>7058808</v>
      </c>
      <c r="M1587" s="72">
        <v>183854</v>
      </c>
      <c r="N1587" s="72">
        <v>2.6046E-2</v>
      </c>
      <c r="O1587" s="72">
        <v>0.40084999999999998</v>
      </c>
    </row>
    <row r="1588" spans="1:15" x14ac:dyDescent="0.2">
      <c r="A1588" t="str">
        <f t="shared" si="24"/>
        <v>2022_6561</v>
      </c>
      <c r="C1588" s="71">
        <v>1586</v>
      </c>
      <c r="D1588" s="72">
        <v>6561</v>
      </c>
      <c r="E1588" s="72">
        <v>6561</v>
      </c>
      <c r="F1588" s="72" t="s">
        <v>289</v>
      </c>
      <c r="G1588" s="72">
        <v>2022</v>
      </c>
      <c r="H1588" s="72">
        <v>0</v>
      </c>
      <c r="I1588" s="72">
        <v>1</v>
      </c>
      <c r="J1588" s="72">
        <v>347982091</v>
      </c>
      <c r="K1588" s="72">
        <v>372</v>
      </c>
      <c r="L1588" s="72">
        <v>2621856</v>
      </c>
      <c r="M1588" s="72">
        <v>23027</v>
      </c>
      <c r="N1588" s="72">
        <v>8.7829999999999991E-3</v>
      </c>
      <c r="O1588" s="72">
        <v>6.6170000000000007E-2</v>
      </c>
    </row>
    <row r="1589" spans="1:15" x14ac:dyDescent="0.2">
      <c r="A1589" t="str">
        <f t="shared" si="24"/>
        <v>2022_6579</v>
      </c>
      <c r="C1589" s="71">
        <v>1587</v>
      </c>
      <c r="D1589" s="72">
        <v>6579</v>
      </c>
      <c r="E1589" s="72">
        <v>6579</v>
      </c>
      <c r="F1589" s="72" t="s">
        <v>290</v>
      </c>
      <c r="G1589" s="72">
        <v>2022</v>
      </c>
      <c r="H1589" s="72">
        <v>0</v>
      </c>
      <c r="I1589" s="72">
        <v>1</v>
      </c>
      <c r="J1589" s="72">
        <v>1442051990</v>
      </c>
      <c r="K1589" s="72">
        <v>3368</v>
      </c>
      <c r="L1589" s="72">
        <v>23737664</v>
      </c>
      <c r="M1589" s="72">
        <v>1186883</v>
      </c>
      <c r="N1589" s="72">
        <v>0.05</v>
      </c>
      <c r="O1589" s="72">
        <v>0.82304999999999995</v>
      </c>
    </row>
    <row r="1590" spans="1:15" x14ac:dyDescent="0.2">
      <c r="A1590" t="str">
        <f t="shared" si="24"/>
        <v>2022_6592</v>
      </c>
      <c r="C1590" s="71">
        <v>1588</v>
      </c>
      <c r="D1590" s="72">
        <v>6592</v>
      </c>
      <c r="E1590" s="72">
        <v>6592</v>
      </c>
      <c r="F1590" s="72" t="s">
        <v>809</v>
      </c>
      <c r="G1590" s="72">
        <v>2022</v>
      </c>
      <c r="H1590" s="72">
        <v>0</v>
      </c>
      <c r="I1590" s="72">
        <v>1</v>
      </c>
      <c r="J1590" s="72">
        <v>487425672</v>
      </c>
      <c r="K1590" s="72">
        <v>939.7</v>
      </c>
      <c r="L1590" s="72">
        <v>6623006</v>
      </c>
      <c r="M1590" s="72">
        <v>152031</v>
      </c>
      <c r="N1590" s="72">
        <v>2.2955E-2</v>
      </c>
      <c r="O1590" s="72">
        <v>0.31191000000000002</v>
      </c>
    </row>
    <row r="1591" spans="1:15" x14ac:dyDescent="0.2">
      <c r="A1591" t="str">
        <f t="shared" si="24"/>
        <v>2022_6615</v>
      </c>
      <c r="C1591" s="71">
        <v>1589</v>
      </c>
      <c r="D1591" s="72">
        <v>6615</v>
      </c>
      <c r="E1591" s="72">
        <v>6615</v>
      </c>
      <c r="F1591" s="72" t="s">
        <v>293</v>
      </c>
      <c r="G1591" s="72">
        <v>2022</v>
      </c>
      <c r="H1591" s="72">
        <v>0</v>
      </c>
      <c r="I1591" s="72">
        <v>1</v>
      </c>
      <c r="J1591" s="72">
        <v>273639499</v>
      </c>
      <c r="K1591" s="72">
        <v>779.3</v>
      </c>
      <c r="L1591" s="72">
        <v>5492506</v>
      </c>
      <c r="M1591" s="72">
        <v>186745</v>
      </c>
      <c r="N1591" s="72">
        <v>3.4000000000000002E-2</v>
      </c>
      <c r="O1591" s="72">
        <v>0.68245</v>
      </c>
    </row>
    <row r="1592" spans="1:15" x14ac:dyDescent="0.2">
      <c r="A1592" t="str">
        <f t="shared" si="24"/>
        <v>2022_6651</v>
      </c>
      <c r="C1592" s="71">
        <v>1590</v>
      </c>
      <c r="D1592" s="72">
        <v>6651</v>
      </c>
      <c r="E1592" s="72">
        <v>6651</v>
      </c>
      <c r="F1592" s="72" t="s">
        <v>295</v>
      </c>
      <c r="G1592" s="72">
        <v>2022</v>
      </c>
      <c r="H1592" s="72">
        <v>0</v>
      </c>
      <c r="I1592" s="72">
        <v>1</v>
      </c>
      <c r="J1592" s="72">
        <v>154470588</v>
      </c>
      <c r="K1592" s="72">
        <v>273</v>
      </c>
      <c r="L1592" s="72">
        <v>1924104</v>
      </c>
      <c r="M1592" s="72">
        <v>71192</v>
      </c>
      <c r="N1592" s="72">
        <v>3.6999999999999998E-2</v>
      </c>
      <c r="O1592" s="72">
        <v>0.46088000000000001</v>
      </c>
    </row>
    <row r="1593" spans="1:15" x14ac:dyDescent="0.2">
      <c r="A1593" t="str">
        <f t="shared" si="24"/>
        <v>2022_6660</v>
      </c>
      <c r="C1593" s="71">
        <v>1591</v>
      </c>
      <c r="D1593" s="72">
        <v>6660</v>
      </c>
      <c r="E1593" s="72">
        <v>6660</v>
      </c>
      <c r="F1593" s="72" t="s">
        <v>296</v>
      </c>
      <c r="G1593" s="72">
        <v>2022</v>
      </c>
      <c r="H1593" s="72">
        <v>0</v>
      </c>
      <c r="I1593" s="72">
        <v>1</v>
      </c>
      <c r="J1593" s="72">
        <v>567404768</v>
      </c>
      <c r="K1593" s="72">
        <v>1547.4</v>
      </c>
      <c r="L1593" s="72">
        <v>10906075</v>
      </c>
      <c r="M1593" s="72">
        <v>311072</v>
      </c>
      <c r="N1593" s="72">
        <v>2.8523E-2</v>
      </c>
      <c r="O1593" s="72">
        <v>0.54823999999999995</v>
      </c>
    </row>
    <row r="1594" spans="1:15" x14ac:dyDescent="0.2">
      <c r="A1594" t="str">
        <f t="shared" si="24"/>
        <v>2022_6700</v>
      </c>
      <c r="C1594" s="71">
        <v>1592</v>
      </c>
      <c r="D1594" s="72">
        <v>6700</v>
      </c>
      <c r="E1594" s="72">
        <v>6700</v>
      </c>
      <c r="F1594" s="72" t="s">
        <v>297</v>
      </c>
      <c r="G1594" s="72">
        <v>2022</v>
      </c>
      <c r="H1594" s="72">
        <v>0</v>
      </c>
      <c r="I1594" s="72">
        <v>1</v>
      </c>
      <c r="J1594" s="72">
        <v>183268458</v>
      </c>
      <c r="K1594" s="72">
        <v>459</v>
      </c>
      <c r="L1594" s="72">
        <v>3282768</v>
      </c>
      <c r="M1594" s="72">
        <v>0</v>
      </c>
      <c r="N1594" s="72">
        <v>0</v>
      </c>
      <c r="O1594" s="72">
        <v>0</v>
      </c>
    </row>
    <row r="1595" spans="1:15" x14ac:dyDescent="0.2">
      <c r="A1595" t="str">
        <f t="shared" si="24"/>
        <v>2022_6759</v>
      </c>
      <c r="C1595" s="71">
        <v>1593</v>
      </c>
      <c r="D1595" s="72">
        <v>6759</v>
      </c>
      <c r="E1595" s="72">
        <v>6759</v>
      </c>
      <c r="F1595" s="72" t="s">
        <v>300</v>
      </c>
      <c r="G1595" s="72">
        <v>2022</v>
      </c>
      <c r="H1595" s="72">
        <v>0</v>
      </c>
      <c r="I1595" s="72">
        <v>1</v>
      </c>
      <c r="J1595" s="72">
        <v>231984437</v>
      </c>
      <c r="K1595" s="72">
        <v>557.29999999999995</v>
      </c>
      <c r="L1595" s="72">
        <v>3929522</v>
      </c>
      <c r="M1595" s="72">
        <v>54798</v>
      </c>
      <c r="N1595" s="72">
        <v>1.3945000000000001E-2</v>
      </c>
      <c r="O1595" s="72">
        <v>0.23621</v>
      </c>
    </row>
    <row r="1596" spans="1:15" x14ac:dyDescent="0.2">
      <c r="A1596" t="str">
        <f t="shared" si="24"/>
        <v>2022_6762</v>
      </c>
      <c r="C1596" s="71">
        <v>1594</v>
      </c>
      <c r="D1596" s="72">
        <v>6762</v>
      </c>
      <c r="E1596" s="72">
        <v>6762</v>
      </c>
      <c r="F1596" s="72" t="s">
        <v>301</v>
      </c>
      <c r="G1596" s="72">
        <v>2022</v>
      </c>
      <c r="H1596" s="72">
        <v>0</v>
      </c>
      <c r="I1596" s="72">
        <v>1</v>
      </c>
      <c r="J1596" s="72">
        <v>227127919</v>
      </c>
      <c r="K1596" s="72">
        <v>676.8</v>
      </c>
      <c r="L1596" s="72">
        <v>4787683</v>
      </c>
      <c r="M1596" s="72">
        <v>119692</v>
      </c>
      <c r="N1596" s="72">
        <v>2.5000000000000001E-2</v>
      </c>
      <c r="O1596" s="72">
        <v>0.52698</v>
      </c>
    </row>
    <row r="1597" spans="1:15" x14ac:dyDescent="0.2">
      <c r="A1597" t="str">
        <f t="shared" si="24"/>
        <v>2022_6768</v>
      </c>
      <c r="C1597" s="71">
        <v>1595</v>
      </c>
      <c r="D1597" s="72">
        <v>6768</v>
      </c>
      <c r="E1597" s="72">
        <v>6768</v>
      </c>
      <c r="F1597" s="72" t="s">
        <v>302</v>
      </c>
      <c r="G1597" s="72">
        <v>2022</v>
      </c>
      <c r="H1597" s="72">
        <v>0</v>
      </c>
      <c r="I1597" s="72">
        <v>1</v>
      </c>
      <c r="J1597" s="72">
        <v>502512882</v>
      </c>
      <c r="K1597" s="72">
        <v>1615.5</v>
      </c>
      <c r="L1597" s="72">
        <v>11386044</v>
      </c>
      <c r="M1597" s="72">
        <v>409898</v>
      </c>
      <c r="N1597" s="72">
        <v>3.5999999999999997E-2</v>
      </c>
      <c r="O1597" s="72">
        <v>0.81569999999999998</v>
      </c>
    </row>
    <row r="1598" spans="1:15" x14ac:dyDescent="0.2">
      <c r="A1598" t="str">
        <f t="shared" si="24"/>
        <v>2022_6795</v>
      </c>
      <c r="C1598" s="71">
        <v>1596</v>
      </c>
      <c r="D1598" s="72">
        <v>6795</v>
      </c>
      <c r="E1598" s="72">
        <v>6795</v>
      </c>
      <c r="F1598" s="72" t="s">
        <v>303</v>
      </c>
      <c r="G1598" s="72">
        <v>2022</v>
      </c>
      <c r="H1598" s="72">
        <v>0</v>
      </c>
      <c r="I1598" s="72">
        <v>1</v>
      </c>
      <c r="J1598" s="72">
        <v>2782371962</v>
      </c>
      <c r="K1598" s="72">
        <v>10626.6</v>
      </c>
      <c r="L1598" s="72">
        <v>74896277</v>
      </c>
      <c r="M1598" s="72">
        <v>3744814</v>
      </c>
      <c r="N1598" s="72">
        <v>0.05</v>
      </c>
      <c r="O1598" s="72">
        <v>1.3459099999999999</v>
      </c>
    </row>
    <row r="1599" spans="1:15" x14ac:dyDescent="0.2">
      <c r="A1599" t="str">
        <f t="shared" si="24"/>
        <v>2022_6822</v>
      </c>
      <c r="C1599" s="71">
        <v>1597</v>
      </c>
      <c r="D1599" s="72">
        <v>6822</v>
      </c>
      <c r="E1599" s="72">
        <v>6822</v>
      </c>
      <c r="F1599" s="72" t="s">
        <v>304</v>
      </c>
      <c r="G1599" s="72">
        <v>2022</v>
      </c>
      <c r="H1599" s="72">
        <v>0</v>
      </c>
      <c r="I1599" s="72">
        <v>1</v>
      </c>
      <c r="J1599" s="72">
        <v>4919906703</v>
      </c>
      <c r="K1599" s="72">
        <v>11994.7</v>
      </c>
      <c r="L1599" s="72">
        <v>84538646</v>
      </c>
      <c r="M1599" s="72">
        <v>3043391</v>
      </c>
      <c r="N1599" s="72">
        <v>3.5999999999999997E-2</v>
      </c>
      <c r="O1599" s="72">
        <v>0.61858999999999997</v>
      </c>
    </row>
    <row r="1600" spans="1:15" x14ac:dyDescent="0.2">
      <c r="A1600" t="str">
        <f t="shared" si="24"/>
        <v>2022_6840</v>
      </c>
      <c r="C1600" s="71">
        <v>1598</v>
      </c>
      <c r="D1600" s="72">
        <v>6840</v>
      </c>
      <c r="E1600" s="72">
        <v>6840</v>
      </c>
      <c r="F1600" s="72" t="s">
        <v>305</v>
      </c>
      <c r="G1600" s="72">
        <v>2022</v>
      </c>
      <c r="H1600" s="72">
        <v>0</v>
      </c>
      <c r="I1600" s="72">
        <v>1</v>
      </c>
      <c r="J1600" s="72">
        <v>762118029</v>
      </c>
      <c r="K1600" s="72">
        <v>2119.1</v>
      </c>
      <c r="L1600" s="72">
        <v>14935417</v>
      </c>
      <c r="M1600" s="72">
        <v>373385</v>
      </c>
      <c r="N1600" s="72">
        <v>2.5000000000000001E-2</v>
      </c>
      <c r="O1600" s="72">
        <v>0.48992999999999998</v>
      </c>
    </row>
    <row r="1601" spans="1:15" x14ac:dyDescent="0.2">
      <c r="A1601" t="str">
        <f t="shared" si="24"/>
        <v>2022_6854</v>
      </c>
      <c r="C1601" s="71">
        <v>1599</v>
      </c>
      <c r="D1601" s="72">
        <v>6854</v>
      </c>
      <c r="E1601" s="72">
        <v>6854</v>
      </c>
      <c r="F1601" s="72" t="s">
        <v>306</v>
      </c>
      <c r="G1601" s="72">
        <v>2022</v>
      </c>
      <c r="H1601" s="72">
        <v>0</v>
      </c>
      <c r="I1601" s="72">
        <v>1</v>
      </c>
      <c r="J1601" s="72">
        <v>279977812</v>
      </c>
      <c r="K1601" s="72">
        <v>545.20000000000005</v>
      </c>
      <c r="L1601" s="72">
        <v>3844205</v>
      </c>
      <c r="M1601" s="72">
        <v>192210</v>
      </c>
      <c r="N1601" s="72">
        <v>0.05</v>
      </c>
      <c r="O1601" s="72">
        <v>0.68652000000000002</v>
      </c>
    </row>
    <row r="1602" spans="1:15" x14ac:dyDescent="0.2">
      <c r="A1602" t="str">
        <f t="shared" si="24"/>
        <v>2022_6867</v>
      </c>
      <c r="C1602" s="71">
        <v>1600</v>
      </c>
      <c r="D1602" s="72">
        <v>6867</v>
      </c>
      <c r="E1602" s="72">
        <v>6867</v>
      </c>
      <c r="F1602" s="72" t="s">
        <v>307</v>
      </c>
      <c r="G1602" s="72">
        <v>2022</v>
      </c>
      <c r="H1602" s="72">
        <v>0</v>
      </c>
      <c r="I1602" s="72">
        <v>1</v>
      </c>
      <c r="J1602" s="72">
        <v>699833078</v>
      </c>
      <c r="K1602" s="72">
        <v>1740</v>
      </c>
      <c r="L1602" s="72">
        <v>12270480</v>
      </c>
      <c r="M1602" s="72">
        <v>613524</v>
      </c>
      <c r="N1602" s="72">
        <v>0.05</v>
      </c>
      <c r="O1602" s="72">
        <v>0.87666999999999995</v>
      </c>
    </row>
    <row r="1603" spans="1:15" x14ac:dyDescent="0.2">
      <c r="A1603" t="str">
        <f t="shared" si="24"/>
        <v>2022_6921</v>
      </c>
      <c r="C1603" s="71">
        <v>1601</v>
      </c>
      <c r="D1603" s="72">
        <v>6921</v>
      </c>
      <c r="E1603" s="72">
        <v>6921</v>
      </c>
      <c r="F1603" s="72" t="s">
        <v>308</v>
      </c>
      <c r="G1603" s="72">
        <v>2022</v>
      </c>
      <c r="H1603" s="72">
        <v>0</v>
      </c>
      <c r="I1603" s="72">
        <v>1</v>
      </c>
      <c r="J1603" s="72">
        <v>227946202</v>
      </c>
      <c r="K1603" s="72">
        <v>307</v>
      </c>
      <c r="L1603" s="72">
        <v>2173560</v>
      </c>
      <c r="M1603" s="72">
        <v>67815</v>
      </c>
      <c r="N1603" s="72">
        <v>3.1199999999999999E-2</v>
      </c>
      <c r="O1603" s="72">
        <v>0.29749999999999999</v>
      </c>
    </row>
    <row r="1604" spans="1:15" x14ac:dyDescent="0.2">
      <c r="A1604" t="str">
        <f t="shared" ref="A1604:A1667" si="25">CONCATENATE(G1604,"_",D1604)</f>
        <v>2022_6930</v>
      </c>
      <c r="C1604" s="71">
        <v>1602</v>
      </c>
      <c r="D1604" s="72">
        <v>6930</v>
      </c>
      <c r="E1604" s="72">
        <v>6930</v>
      </c>
      <c r="F1604" s="72" t="s">
        <v>309</v>
      </c>
      <c r="G1604" s="72">
        <v>2022</v>
      </c>
      <c r="H1604" s="72">
        <v>0</v>
      </c>
      <c r="I1604" s="72">
        <v>1</v>
      </c>
      <c r="J1604" s="72">
        <v>397016142</v>
      </c>
      <c r="K1604" s="72">
        <v>757.9</v>
      </c>
      <c r="L1604" s="72">
        <v>5350774</v>
      </c>
      <c r="M1604" s="72">
        <v>267539</v>
      </c>
      <c r="N1604" s="72">
        <v>0.05</v>
      </c>
      <c r="O1604" s="72">
        <v>0.67386999999999997</v>
      </c>
    </row>
    <row r="1605" spans="1:15" x14ac:dyDescent="0.2">
      <c r="A1605" t="str">
        <f t="shared" si="25"/>
        <v>2022_6937</v>
      </c>
      <c r="C1605" s="71">
        <v>1603</v>
      </c>
      <c r="D1605" s="72">
        <v>6937</v>
      </c>
      <c r="E1605" s="72">
        <v>6937</v>
      </c>
      <c r="F1605" s="72" t="s">
        <v>761</v>
      </c>
      <c r="G1605" s="72">
        <v>2022</v>
      </c>
      <c r="H1605" s="72">
        <v>0</v>
      </c>
      <c r="I1605" s="72">
        <v>1</v>
      </c>
      <c r="J1605" s="72">
        <v>186876472</v>
      </c>
      <c r="K1605" s="72">
        <v>445</v>
      </c>
      <c r="L1605" s="72">
        <v>3136360</v>
      </c>
      <c r="M1605" s="72">
        <v>156818</v>
      </c>
      <c r="N1605" s="72">
        <v>0.05</v>
      </c>
      <c r="O1605" s="72">
        <v>0.83914999999999995</v>
      </c>
    </row>
    <row r="1606" spans="1:15" x14ac:dyDescent="0.2">
      <c r="A1606" t="str">
        <f t="shared" si="25"/>
        <v>2022_6943</v>
      </c>
      <c r="C1606" s="71">
        <v>1604</v>
      </c>
      <c r="D1606" s="72">
        <v>6943</v>
      </c>
      <c r="E1606" s="72">
        <v>6943</v>
      </c>
      <c r="F1606" s="72" t="s">
        <v>310</v>
      </c>
      <c r="G1606" s="72">
        <v>2022</v>
      </c>
      <c r="H1606" s="72">
        <v>0</v>
      </c>
      <c r="I1606" s="72">
        <v>1</v>
      </c>
      <c r="J1606" s="72">
        <v>180561569</v>
      </c>
      <c r="K1606" s="72">
        <v>262</v>
      </c>
      <c r="L1606" s="72">
        <v>1846576</v>
      </c>
      <c r="M1606" s="72">
        <v>92329</v>
      </c>
      <c r="N1606" s="72">
        <v>0.05</v>
      </c>
      <c r="O1606" s="72">
        <v>0.51134000000000002</v>
      </c>
    </row>
    <row r="1607" spans="1:15" x14ac:dyDescent="0.2">
      <c r="A1607" t="str">
        <f t="shared" si="25"/>
        <v>2022_6264</v>
      </c>
      <c r="C1607" s="71">
        <v>1605</v>
      </c>
      <c r="D1607" s="72">
        <v>6264</v>
      </c>
      <c r="E1607" s="72">
        <v>6264</v>
      </c>
      <c r="F1607" s="72" t="s">
        <v>278</v>
      </c>
      <c r="G1607" s="72">
        <v>2022</v>
      </c>
      <c r="H1607" s="72">
        <v>0</v>
      </c>
      <c r="I1607" s="72">
        <v>1</v>
      </c>
      <c r="J1607" s="72">
        <v>525490451</v>
      </c>
      <c r="K1607" s="72">
        <v>954.7</v>
      </c>
      <c r="L1607" s="72">
        <v>6772642</v>
      </c>
      <c r="M1607" s="72">
        <v>90930</v>
      </c>
      <c r="N1607" s="72">
        <v>1.3426E-2</v>
      </c>
      <c r="O1607" s="72">
        <v>0.17304</v>
      </c>
    </row>
    <row r="1608" spans="1:15" x14ac:dyDescent="0.2">
      <c r="A1608" t="str">
        <f t="shared" si="25"/>
        <v>2022_6950</v>
      </c>
      <c r="C1608" s="71">
        <v>1606</v>
      </c>
      <c r="D1608" s="72">
        <v>6950</v>
      </c>
      <c r="E1608" s="72">
        <v>6950</v>
      </c>
      <c r="F1608" s="72" t="s">
        <v>762</v>
      </c>
      <c r="G1608" s="72">
        <v>2022</v>
      </c>
      <c r="H1608" s="72">
        <v>0</v>
      </c>
      <c r="I1608" s="72">
        <v>1</v>
      </c>
      <c r="J1608" s="72">
        <v>627970601</v>
      </c>
      <c r="K1608" s="72">
        <v>1399.3</v>
      </c>
      <c r="L1608" s="72">
        <v>9862266</v>
      </c>
      <c r="M1608" s="72">
        <v>239670</v>
      </c>
      <c r="N1608" s="72">
        <v>2.4302000000000001E-2</v>
      </c>
      <c r="O1608" s="72">
        <v>0.38166</v>
      </c>
    </row>
    <row r="1609" spans="1:15" x14ac:dyDescent="0.2">
      <c r="A1609" t="str">
        <f t="shared" si="25"/>
        <v>2022_6957</v>
      </c>
      <c r="C1609" s="71">
        <v>1607</v>
      </c>
      <c r="D1609" s="72">
        <v>6957</v>
      </c>
      <c r="E1609" s="72">
        <v>6957</v>
      </c>
      <c r="F1609" s="72" t="s">
        <v>312</v>
      </c>
      <c r="G1609" s="72">
        <v>2022</v>
      </c>
      <c r="H1609" s="72">
        <v>0</v>
      </c>
      <c r="I1609" s="72">
        <v>1</v>
      </c>
      <c r="J1609" s="72">
        <v>5134563264</v>
      </c>
      <c r="K1609" s="72">
        <v>8820.1</v>
      </c>
      <c r="L1609" s="72">
        <v>62164065</v>
      </c>
      <c r="M1609" s="72">
        <v>2942515</v>
      </c>
      <c r="N1609" s="72">
        <v>4.7335000000000002E-2</v>
      </c>
      <c r="O1609" s="72">
        <v>0.57308000000000003</v>
      </c>
    </row>
    <row r="1610" spans="1:15" x14ac:dyDescent="0.2">
      <c r="A1610" t="str">
        <f t="shared" si="25"/>
        <v>2022_5922</v>
      </c>
      <c r="C1610" s="71">
        <v>1608</v>
      </c>
      <c r="D1610" s="72">
        <v>5922</v>
      </c>
      <c r="E1610" s="72">
        <v>5922</v>
      </c>
      <c r="F1610" s="72" t="s">
        <v>763</v>
      </c>
      <c r="G1610" s="72">
        <v>2022</v>
      </c>
      <c r="H1610" s="72">
        <v>0</v>
      </c>
      <c r="I1610" s="72">
        <v>1</v>
      </c>
      <c r="J1610" s="72">
        <v>425191767</v>
      </c>
      <c r="K1610" s="72">
        <v>726.7</v>
      </c>
      <c r="L1610" s="72">
        <v>5147943</v>
      </c>
      <c r="M1610" s="72">
        <v>162894</v>
      </c>
      <c r="N1610" s="72">
        <v>3.1642999999999998E-2</v>
      </c>
      <c r="O1610" s="72">
        <v>0.38311000000000001</v>
      </c>
    </row>
    <row r="1611" spans="1:15" x14ac:dyDescent="0.2">
      <c r="A1611" t="str">
        <f t="shared" si="25"/>
        <v>2022_819</v>
      </c>
      <c r="C1611" s="71">
        <v>1609</v>
      </c>
      <c r="D1611" s="72">
        <v>819</v>
      </c>
      <c r="E1611" s="72">
        <v>819</v>
      </c>
      <c r="F1611" s="72" t="s">
        <v>41</v>
      </c>
      <c r="G1611" s="72">
        <v>2022</v>
      </c>
      <c r="H1611" s="72">
        <v>0</v>
      </c>
      <c r="I1611" s="72">
        <v>1</v>
      </c>
      <c r="J1611" s="72">
        <v>320725571</v>
      </c>
      <c r="K1611" s="72">
        <v>566.4</v>
      </c>
      <c r="L1611" s="72">
        <v>3991987</v>
      </c>
      <c r="M1611" s="72">
        <v>152201</v>
      </c>
      <c r="N1611" s="72">
        <v>3.8127000000000001E-2</v>
      </c>
      <c r="O1611" s="72">
        <v>0.47455000000000003</v>
      </c>
    </row>
    <row r="1612" spans="1:15" x14ac:dyDescent="0.2">
      <c r="A1612" t="str">
        <f t="shared" si="25"/>
        <v>2022_6969</v>
      </c>
      <c r="C1612" s="71">
        <v>1610</v>
      </c>
      <c r="D1612" s="72">
        <v>6969</v>
      </c>
      <c r="E1612" s="72">
        <v>6969</v>
      </c>
      <c r="F1612" s="72" t="s">
        <v>314</v>
      </c>
      <c r="G1612" s="72">
        <v>2022</v>
      </c>
      <c r="H1612" s="72">
        <v>0</v>
      </c>
      <c r="I1612" s="72">
        <v>1</v>
      </c>
      <c r="J1612" s="72">
        <v>254776087</v>
      </c>
      <c r="K1612" s="72">
        <v>339.7</v>
      </c>
      <c r="L1612" s="72">
        <v>2445161</v>
      </c>
      <c r="M1612" s="72">
        <v>7982</v>
      </c>
      <c r="N1612" s="72">
        <v>3.264E-3</v>
      </c>
      <c r="O1612" s="72">
        <v>3.1329999999999997E-2</v>
      </c>
    </row>
    <row r="1613" spans="1:15" x14ac:dyDescent="0.2">
      <c r="A1613" t="str">
        <f t="shared" si="25"/>
        <v>2022_6975</v>
      </c>
      <c r="C1613" s="71">
        <v>1611</v>
      </c>
      <c r="D1613" s="72">
        <v>6975</v>
      </c>
      <c r="E1613" s="72">
        <v>6975</v>
      </c>
      <c r="F1613" s="72" t="s">
        <v>315</v>
      </c>
      <c r="G1613" s="72">
        <v>2022</v>
      </c>
      <c r="H1613" s="72">
        <v>0</v>
      </c>
      <c r="I1613" s="72">
        <v>1</v>
      </c>
      <c r="J1613" s="72">
        <v>315374710</v>
      </c>
      <c r="K1613" s="72">
        <v>1238.5</v>
      </c>
      <c r="L1613" s="72">
        <v>8728948</v>
      </c>
      <c r="M1613" s="72">
        <v>275061</v>
      </c>
      <c r="N1613" s="72">
        <v>3.1510999999999997E-2</v>
      </c>
      <c r="O1613" s="72">
        <v>0.87217</v>
      </c>
    </row>
    <row r="1614" spans="1:15" x14ac:dyDescent="0.2">
      <c r="A1614" t="str">
        <f t="shared" si="25"/>
        <v>2022_6983</v>
      </c>
      <c r="C1614" s="71">
        <v>1612</v>
      </c>
      <c r="D1614" s="72">
        <v>6983</v>
      </c>
      <c r="E1614" s="72">
        <v>6983</v>
      </c>
      <c r="F1614" s="72" t="s">
        <v>316</v>
      </c>
      <c r="G1614" s="72">
        <v>2022</v>
      </c>
      <c r="H1614" s="72">
        <v>0</v>
      </c>
      <c r="I1614" s="72">
        <v>1</v>
      </c>
      <c r="J1614" s="72">
        <v>476249031</v>
      </c>
      <c r="K1614" s="72">
        <v>940.6</v>
      </c>
      <c r="L1614" s="72">
        <v>6629349</v>
      </c>
      <c r="M1614" s="72">
        <v>251915</v>
      </c>
      <c r="N1614" s="72">
        <v>3.7999999999999999E-2</v>
      </c>
      <c r="O1614" s="72">
        <v>0.52895999999999999</v>
      </c>
    </row>
    <row r="1615" spans="1:15" x14ac:dyDescent="0.2">
      <c r="A1615" t="str">
        <f t="shared" si="25"/>
        <v>2022_6985</v>
      </c>
      <c r="C1615" s="71">
        <v>1613</v>
      </c>
      <c r="D1615" s="72">
        <v>6985</v>
      </c>
      <c r="E1615" s="72">
        <v>6985</v>
      </c>
      <c r="F1615" s="72" t="s">
        <v>317</v>
      </c>
      <c r="G1615" s="72">
        <v>2022</v>
      </c>
      <c r="H1615" s="72">
        <v>0</v>
      </c>
      <c r="I1615" s="72">
        <v>1</v>
      </c>
      <c r="J1615" s="72">
        <v>320304018</v>
      </c>
      <c r="K1615" s="72">
        <v>815.3</v>
      </c>
      <c r="L1615" s="72">
        <v>5746234</v>
      </c>
      <c r="M1615" s="72">
        <v>80000</v>
      </c>
      <c r="N1615" s="72">
        <v>1.3922E-2</v>
      </c>
      <c r="O1615" s="72">
        <v>0.24976000000000001</v>
      </c>
    </row>
    <row r="1616" spans="1:15" x14ac:dyDescent="0.2">
      <c r="A1616" t="str">
        <f t="shared" si="25"/>
        <v>2022_6987</v>
      </c>
      <c r="C1616" s="71">
        <v>1614</v>
      </c>
      <c r="D1616" s="72">
        <v>6987</v>
      </c>
      <c r="E1616" s="72">
        <v>6987</v>
      </c>
      <c r="F1616" s="72" t="s">
        <v>318</v>
      </c>
      <c r="G1616" s="72">
        <v>2022</v>
      </c>
      <c r="H1616" s="72">
        <v>0</v>
      </c>
      <c r="I1616" s="72">
        <v>1</v>
      </c>
      <c r="J1616" s="72">
        <v>327343293</v>
      </c>
      <c r="K1616" s="72">
        <v>630.20000000000005</v>
      </c>
      <c r="L1616" s="72">
        <v>4441650</v>
      </c>
      <c r="M1616" s="72">
        <v>164341</v>
      </c>
      <c r="N1616" s="72">
        <v>3.6999999999999998E-2</v>
      </c>
      <c r="O1616" s="72">
        <v>0.50204000000000004</v>
      </c>
    </row>
    <row r="1617" spans="1:15" x14ac:dyDescent="0.2">
      <c r="A1617" t="str">
        <f t="shared" si="25"/>
        <v>2022_6990</v>
      </c>
      <c r="C1617" s="71">
        <v>1615</v>
      </c>
      <c r="D1617" s="72">
        <v>6990</v>
      </c>
      <c r="E1617" s="72">
        <v>6990</v>
      </c>
      <c r="F1617" s="72" t="s">
        <v>319</v>
      </c>
      <c r="G1617" s="72">
        <v>2022</v>
      </c>
      <c r="H1617" s="72">
        <v>0</v>
      </c>
      <c r="I1617" s="72">
        <v>1</v>
      </c>
      <c r="J1617" s="72">
        <v>241350824</v>
      </c>
      <c r="K1617" s="72">
        <v>829.8</v>
      </c>
      <c r="L1617" s="72">
        <v>5850920</v>
      </c>
      <c r="M1617" s="72">
        <v>292546</v>
      </c>
      <c r="N1617" s="72">
        <v>0.05</v>
      </c>
      <c r="O1617" s="72">
        <v>1.2121200000000001</v>
      </c>
    </row>
    <row r="1618" spans="1:15" x14ac:dyDescent="0.2">
      <c r="A1618" t="str">
        <f t="shared" si="25"/>
        <v>2022_6961</v>
      </c>
      <c r="C1618" s="71">
        <v>1616</v>
      </c>
      <c r="D1618" s="72">
        <v>6961</v>
      </c>
      <c r="E1618" s="72">
        <v>6961</v>
      </c>
      <c r="F1618" s="72" t="s">
        <v>764</v>
      </c>
      <c r="G1618" s="72">
        <v>2022</v>
      </c>
      <c r="H1618" s="72">
        <v>0</v>
      </c>
      <c r="I1618" s="72">
        <v>1</v>
      </c>
      <c r="J1618" s="72">
        <v>1565438357</v>
      </c>
      <c r="K1618" s="72">
        <v>3197.7</v>
      </c>
      <c r="L1618" s="72">
        <v>22649309</v>
      </c>
      <c r="M1618" s="72">
        <v>928622</v>
      </c>
      <c r="N1618" s="72">
        <v>4.1000000000000002E-2</v>
      </c>
      <c r="O1618" s="72">
        <v>0.59319999999999995</v>
      </c>
    </row>
    <row r="1619" spans="1:15" x14ac:dyDescent="0.2">
      <c r="A1619" t="str">
        <f t="shared" si="25"/>
        <v>2022_6992</v>
      </c>
      <c r="C1619" s="71">
        <v>1617</v>
      </c>
      <c r="D1619" s="72">
        <v>6992</v>
      </c>
      <c r="E1619" s="72">
        <v>6992</v>
      </c>
      <c r="F1619" s="72" t="s">
        <v>320</v>
      </c>
      <c r="G1619" s="72">
        <v>2022</v>
      </c>
      <c r="H1619" s="72">
        <v>0</v>
      </c>
      <c r="I1619" s="72">
        <v>1</v>
      </c>
      <c r="J1619" s="72">
        <v>373093428</v>
      </c>
      <c r="K1619" s="72">
        <v>532.4</v>
      </c>
      <c r="L1619" s="72">
        <v>3757147</v>
      </c>
      <c r="M1619" s="72">
        <v>85414</v>
      </c>
      <c r="N1619" s="72">
        <v>2.2734000000000001E-2</v>
      </c>
      <c r="O1619" s="72">
        <v>0.22892999999999999</v>
      </c>
    </row>
    <row r="1620" spans="1:15" x14ac:dyDescent="0.2">
      <c r="A1620" t="str">
        <f t="shared" si="25"/>
        <v>2022_7002</v>
      </c>
      <c r="C1620" s="71">
        <v>1618</v>
      </c>
      <c r="D1620" s="72">
        <v>7002</v>
      </c>
      <c r="E1620" s="72">
        <v>7002</v>
      </c>
      <c r="F1620" s="72" t="s">
        <v>321</v>
      </c>
      <c r="G1620" s="72">
        <v>2022</v>
      </c>
      <c r="H1620" s="72">
        <v>0</v>
      </c>
      <c r="I1620" s="72">
        <v>1</v>
      </c>
      <c r="J1620" s="72">
        <v>139346162</v>
      </c>
      <c r="K1620" s="72">
        <v>187.1</v>
      </c>
      <c r="L1620" s="72">
        <v>1318681</v>
      </c>
      <c r="M1620" s="72">
        <v>65934</v>
      </c>
      <c r="N1620" s="72">
        <v>0.05</v>
      </c>
      <c r="O1620" s="72">
        <v>0.47316999999999998</v>
      </c>
    </row>
    <row r="1621" spans="1:15" x14ac:dyDescent="0.2">
      <c r="A1621" t="str">
        <f t="shared" si="25"/>
        <v>2022_7029</v>
      </c>
      <c r="C1621" s="71">
        <v>1619</v>
      </c>
      <c r="D1621" s="72">
        <v>7029</v>
      </c>
      <c r="E1621" s="72">
        <v>7029</v>
      </c>
      <c r="F1621" s="72" t="s">
        <v>322</v>
      </c>
      <c r="G1621" s="72">
        <v>2022</v>
      </c>
      <c r="H1621" s="72">
        <v>0</v>
      </c>
      <c r="I1621" s="72">
        <v>1</v>
      </c>
      <c r="J1621" s="72">
        <v>429456829</v>
      </c>
      <c r="K1621" s="72">
        <v>1142.5999999999999</v>
      </c>
      <c r="L1621" s="72">
        <v>8053045</v>
      </c>
      <c r="M1621" s="72">
        <v>347290</v>
      </c>
      <c r="N1621" s="72">
        <v>4.3124999999999997E-2</v>
      </c>
      <c r="O1621" s="72">
        <v>0.80867</v>
      </c>
    </row>
    <row r="1622" spans="1:15" x14ac:dyDescent="0.2">
      <c r="A1622" t="str">
        <f t="shared" si="25"/>
        <v>2022_7038</v>
      </c>
      <c r="C1622" s="71">
        <v>1620</v>
      </c>
      <c r="D1622" s="72">
        <v>7038</v>
      </c>
      <c r="E1622" s="72">
        <v>7038</v>
      </c>
      <c r="F1622" s="72" t="s">
        <v>323</v>
      </c>
      <c r="G1622" s="72">
        <v>2022</v>
      </c>
      <c r="H1622" s="72">
        <v>0</v>
      </c>
      <c r="I1622" s="72">
        <v>1</v>
      </c>
      <c r="J1622" s="72">
        <v>272100728</v>
      </c>
      <c r="K1622" s="72">
        <v>843.4</v>
      </c>
      <c r="L1622" s="72">
        <v>5944283</v>
      </c>
      <c r="M1622" s="72">
        <v>297214</v>
      </c>
      <c r="N1622" s="72">
        <v>0.05</v>
      </c>
      <c r="O1622" s="72">
        <v>1.09229</v>
      </c>
    </row>
    <row r="1623" spans="1:15" x14ac:dyDescent="0.2">
      <c r="A1623" t="str">
        <f t="shared" si="25"/>
        <v>2022_7047</v>
      </c>
      <c r="C1623" s="71">
        <v>1621</v>
      </c>
      <c r="D1623" s="72">
        <v>7047</v>
      </c>
      <c r="E1623" s="72">
        <v>7047</v>
      </c>
      <c r="F1623" s="72" t="s">
        <v>324</v>
      </c>
      <c r="G1623" s="72">
        <v>2022</v>
      </c>
      <c r="H1623" s="72">
        <v>0</v>
      </c>
      <c r="I1623" s="72">
        <v>1</v>
      </c>
      <c r="J1623" s="72">
        <v>130848054</v>
      </c>
      <c r="K1623" s="72">
        <v>314</v>
      </c>
      <c r="L1623" s="72">
        <v>2216212</v>
      </c>
      <c r="M1623" s="72">
        <v>0</v>
      </c>
      <c r="N1623" s="72">
        <v>0</v>
      </c>
      <c r="O1623" s="72">
        <v>0</v>
      </c>
    </row>
    <row r="1624" spans="1:15" x14ac:dyDescent="0.2">
      <c r="A1624" t="str">
        <f t="shared" si="25"/>
        <v>2022_7056</v>
      </c>
      <c r="C1624" s="71">
        <v>1622</v>
      </c>
      <c r="D1624" s="72">
        <v>7056</v>
      </c>
      <c r="E1624" s="72">
        <v>7056</v>
      </c>
      <c r="F1624" s="72" t="s">
        <v>325</v>
      </c>
      <c r="G1624" s="72">
        <v>2022</v>
      </c>
      <c r="H1624" s="72">
        <v>0</v>
      </c>
      <c r="I1624" s="72">
        <v>1</v>
      </c>
      <c r="J1624" s="72">
        <v>584719064</v>
      </c>
      <c r="K1624" s="72">
        <v>1669.6</v>
      </c>
      <c r="L1624" s="72">
        <v>11767341</v>
      </c>
      <c r="M1624" s="72">
        <v>470694</v>
      </c>
      <c r="N1624" s="72">
        <v>0.04</v>
      </c>
      <c r="O1624" s="72">
        <v>0.80498999999999998</v>
      </c>
    </row>
    <row r="1625" spans="1:15" x14ac:dyDescent="0.2">
      <c r="A1625" t="str">
        <f t="shared" si="25"/>
        <v>2022_7092</v>
      </c>
      <c r="C1625" s="71">
        <v>1623</v>
      </c>
      <c r="D1625" s="72">
        <v>7092</v>
      </c>
      <c r="E1625" s="72">
        <v>7092</v>
      </c>
      <c r="F1625" s="72" t="s">
        <v>327</v>
      </c>
      <c r="G1625" s="72">
        <v>2022</v>
      </c>
      <c r="H1625" s="72">
        <v>0</v>
      </c>
      <c r="I1625" s="72">
        <v>1</v>
      </c>
      <c r="J1625" s="72">
        <v>199568564</v>
      </c>
      <c r="K1625" s="72">
        <v>470.3</v>
      </c>
      <c r="L1625" s="72">
        <v>3314674</v>
      </c>
      <c r="M1625" s="72">
        <v>82867</v>
      </c>
      <c r="N1625" s="72">
        <v>2.5000000000000001E-2</v>
      </c>
      <c r="O1625" s="72">
        <v>0.41522999999999999</v>
      </c>
    </row>
    <row r="1626" spans="1:15" x14ac:dyDescent="0.2">
      <c r="A1626" t="str">
        <f t="shared" si="25"/>
        <v>2022_7098</v>
      </c>
      <c r="C1626" s="71">
        <v>1624</v>
      </c>
      <c r="D1626" s="72">
        <v>7098</v>
      </c>
      <c r="E1626" s="72">
        <v>7098</v>
      </c>
      <c r="F1626" s="72" t="s">
        <v>328</v>
      </c>
      <c r="G1626" s="72">
        <v>2022</v>
      </c>
      <c r="H1626" s="72">
        <v>0</v>
      </c>
      <c r="I1626" s="72">
        <v>1</v>
      </c>
      <c r="J1626" s="72">
        <v>209111052</v>
      </c>
      <c r="K1626" s="72">
        <v>531</v>
      </c>
      <c r="L1626" s="72">
        <v>3742488</v>
      </c>
      <c r="M1626" s="72">
        <v>96805</v>
      </c>
      <c r="N1626" s="72">
        <v>2.5866E-2</v>
      </c>
      <c r="O1626" s="72">
        <v>0.46294000000000002</v>
      </c>
    </row>
    <row r="1627" spans="1:15" x14ac:dyDescent="0.2">
      <c r="A1627" t="str">
        <f t="shared" si="25"/>
        <v>2022_7110</v>
      </c>
      <c r="C1627" s="71">
        <v>1625</v>
      </c>
      <c r="D1627" s="72">
        <v>7110</v>
      </c>
      <c r="E1627" s="72">
        <v>7110</v>
      </c>
      <c r="F1627" s="72" t="s">
        <v>329</v>
      </c>
      <c r="G1627" s="72">
        <v>2022</v>
      </c>
      <c r="H1627" s="72">
        <v>0</v>
      </c>
      <c r="I1627" s="72">
        <v>1</v>
      </c>
      <c r="J1627" s="72">
        <v>319294303</v>
      </c>
      <c r="K1627" s="72">
        <v>1006.7</v>
      </c>
      <c r="L1627" s="72">
        <v>7167704</v>
      </c>
      <c r="M1627" s="72">
        <v>265205</v>
      </c>
      <c r="N1627" s="72">
        <v>3.6999999999999998E-2</v>
      </c>
      <c r="O1627" s="72">
        <v>0.8306</v>
      </c>
    </row>
    <row r="1628" spans="1:15" x14ac:dyDescent="0.2">
      <c r="A1628" t="str">
        <f t="shared" si="25"/>
        <v>2023_9</v>
      </c>
      <c r="C1628" s="71">
        <v>1626</v>
      </c>
      <c r="D1628" s="72">
        <v>9</v>
      </c>
      <c r="E1628" s="72">
        <v>9</v>
      </c>
      <c r="F1628" s="72" t="s">
        <v>0</v>
      </c>
      <c r="G1628" s="72">
        <v>2023</v>
      </c>
      <c r="H1628" s="72">
        <v>0</v>
      </c>
      <c r="I1628" s="72">
        <v>1</v>
      </c>
      <c r="J1628" s="72">
        <v>490744070</v>
      </c>
      <c r="K1628" s="72">
        <v>680.1</v>
      </c>
      <c r="L1628" s="72">
        <v>4969491</v>
      </c>
      <c r="M1628" s="72">
        <v>181552</v>
      </c>
      <c r="N1628" s="72">
        <v>3.6533000000000003E-2</v>
      </c>
      <c r="O1628" s="72">
        <v>0.36995</v>
      </c>
    </row>
    <row r="1629" spans="1:15" x14ac:dyDescent="0.2">
      <c r="A1629" t="str">
        <f t="shared" si="25"/>
        <v>2023_441</v>
      </c>
      <c r="C1629" s="71">
        <v>1627</v>
      </c>
      <c r="D1629" s="72">
        <v>441</v>
      </c>
      <c r="E1629" s="72">
        <v>441</v>
      </c>
      <c r="F1629" s="72" t="s">
        <v>736</v>
      </c>
      <c r="G1629" s="72">
        <v>2023</v>
      </c>
      <c r="H1629" s="72">
        <v>0</v>
      </c>
      <c r="I1629" s="72">
        <v>1</v>
      </c>
      <c r="J1629" s="72">
        <v>565148681</v>
      </c>
      <c r="K1629" s="72">
        <v>765.3</v>
      </c>
      <c r="L1629" s="72">
        <v>5542303</v>
      </c>
      <c r="M1629" s="72">
        <v>277115</v>
      </c>
      <c r="N1629" s="72">
        <v>0.05</v>
      </c>
      <c r="O1629" s="72">
        <v>0.49034</v>
      </c>
    </row>
    <row r="1630" spans="1:15" x14ac:dyDescent="0.2">
      <c r="A1630" t="str">
        <f t="shared" si="25"/>
        <v>2023_18</v>
      </c>
      <c r="C1630" s="71">
        <v>1628</v>
      </c>
      <c r="D1630" s="72">
        <v>18</v>
      </c>
      <c r="E1630" s="72">
        <v>18</v>
      </c>
      <c r="F1630" s="72" t="s">
        <v>8</v>
      </c>
      <c r="G1630" s="72">
        <v>2023</v>
      </c>
      <c r="H1630" s="72">
        <v>0</v>
      </c>
      <c r="I1630" s="72">
        <v>1</v>
      </c>
      <c r="J1630" s="72">
        <v>188411860</v>
      </c>
      <c r="K1630" s="72">
        <v>309.89999999999998</v>
      </c>
      <c r="L1630" s="72">
        <v>2239647</v>
      </c>
      <c r="M1630" s="72">
        <v>74567</v>
      </c>
      <c r="N1630" s="72">
        <v>3.3293999999999997E-2</v>
      </c>
      <c r="O1630" s="72">
        <v>0.39577000000000001</v>
      </c>
    </row>
    <row r="1631" spans="1:15" x14ac:dyDescent="0.2">
      <c r="A1631" t="str">
        <f t="shared" si="25"/>
        <v>2023_27</v>
      </c>
      <c r="C1631" s="71">
        <v>1629</v>
      </c>
      <c r="D1631" s="72">
        <v>27</v>
      </c>
      <c r="E1631" s="72">
        <v>27</v>
      </c>
      <c r="F1631" s="72" t="s">
        <v>743</v>
      </c>
      <c r="G1631" s="72">
        <v>2023</v>
      </c>
      <c r="H1631" s="72">
        <v>0</v>
      </c>
      <c r="I1631" s="72">
        <v>1</v>
      </c>
      <c r="J1631" s="72">
        <v>592679288</v>
      </c>
      <c r="K1631" s="72">
        <v>2054.8000000000002</v>
      </c>
      <c r="L1631" s="72">
        <v>14850040</v>
      </c>
      <c r="M1631" s="72">
        <v>534193</v>
      </c>
      <c r="N1631" s="72">
        <v>3.5971999999999997E-2</v>
      </c>
      <c r="O1631" s="72">
        <v>0.90132000000000001</v>
      </c>
    </row>
    <row r="1632" spans="1:15" x14ac:dyDescent="0.2">
      <c r="A1632" t="str">
        <f t="shared" si="25"/>
        <v>2023_63</v>
      </c>
      <c r="C1632" s="71">
        <v>1630</v>
      </c>
      <c r="D1632" s="72">
        <v>63</v>
      </c>
      <c r="E1632" s="72">
        <v>63</v>
      </c>
      <c r="F1632" s="72" t="s">
        <v>744</v>
      </c>
      <c r="G1632" s="72">
        <v>2023</v>
      </c>
      <c r="H1632" s="72">
        <v>0</v>
      </c>
      <c r="I1632" s="72">
        <v>1</v>
      </c>
      <c r="J1632" s="72">
        <v>209899215</v>
      </c>
      <c r="K1632" s="72">
        <v>556</v>
      </c>
      <c r="L1632" s="72">
        <v>4029888</v>
      </c>
      <c r="M1632" s="72">
        <v>177315</v>
      </c>
      <c r="N1632" s="72">
        <v>4.3999999999999997E-2</v>
      </c>
      <c r="O1632" s="72">
        <v>0.84475999999999996</v>
      </c>
    </row>
    <row r="1633" spans="1:15" x14ac:dyDescent="0.2">
      <c r="A1633" t="str">
        <f t="shared" si="25"/>
        <v>2023_72</v>
      </c>
      <c r="C1633" s="71">
        <v>1631</v>
      </c>
      <c r="D1633" s="72">
        <v>72</v>
      </c>
      <c r="E1633" s="72">
        <v>72</v>
      </c>
      <c r="F1633" s="72" t="s">
        <v>11</v>
      </c>
      <c r="G1633" s="72">
        <v>2023</v>
      </c>
      <c r="H1633" s="72">
        <v>0</v>
      </c>
      <c r="I1633" s="72">
        <v>1</v>
      </c>
      <c r="J1633" s="72">
        <v>180942632</v>
      </c>
      <c r="K1633" s="72">
        <v>195.3</v>
      </c>
      <c r="L1633" s="72">
        <v>1421393</v>
      </c>
      <c r="M1633" s="72">
        <v>58866</v>
      </c>
      <c r="N1633" s="72">
        <v>4.1413999999999999E-2</v>
      </c>
      <c r="O1633" s="72">
        <v>0.32533000000000001</v>
      </c>
    </row>
    <row r="1634" spans="1:15" x14ac:dyDescent="0.2">
      <c r="A1634" t="str">
        <f t="shared" si="25"/>
        <v>2023_81</v>
      </c>
      <c r="C1634" s="71">
        <v>1632</v>
      </c>
      <c r="D1634" s="72">
        <v>81</v>
      </c>
      <c r="E1634" s="72">
        <v>81</v>
      </c>
      <c r="F1634" s="72" t="s">
        <v>12</v>
      </c>
      <c r="G1634" s="72">
        <v>2023</v>
      </c>
      <c r="H1634" s="72">
        <v>0</v>
      </c>
      <c r="I1634" s="72">
        <v>1</v>
      </c>
      <c r="J1634" s="72">
        <v>343746431</v>
      </c>
      <c r="K1634" s="72">
        <v>1142.7</v>
      </c>
      <c r="L1634" s="72">
        <v>8258293</v>
      </c>
      <c r="M1634" s="72">
        <v>400491</v>
      </c>
      <c r="N1634" s="72">
        <v>4.8495999999999997E-2</v>
      </c>
      <c r="O1634" s="72">
        <v>1.1650799999999999</v>
      </c>
    </row>
    <row r="1635" spans="1:15" x14ac:dyDescent="0.2">
      <c r="A1635" t="str">
        <f t="shared" si="25"/>
        <v>2023_99</v>
      </c>
      <c r="C1635" s="71">
        <v>1633</v>
      </c>
      <c r="D1635" s="72">
        <v>99</v>
      </c>
      <c r="E1635" s="72">
        <v>99</v>
      </c>
      <c r="F1635" s="72" t="s">
        <v>13</v>
      </c>
      <c r="G1635" s="72">
        <v>2023</v>
      </c>
      <c r="H1635" s="72">
        <v>0</v>
      </c>
      <c r="I1635" s="72">
        <v>1</v>
      </c>
      <c r="J1635" s="72">
        <v>232969224</v>
      </c>
      <c r="K1635" s="72">
        <v>518.79999999999995</v>
      </c>
      <c r="L1635" s="72">
        <v>3749368</v>
      </c>
      <c r="M1635" s="72">
        <v>187468</v>
      </c>
      <c r="N1635" s="72">
        <v>0.05</v>
      </c>
      <c r="O1635" s="72">
        <v>0.80469000000000002</v>
      </c>
    </row>
    <row r="1636" spans="1:15" x14ac:dyDescent="0.2">
      <c r="A1636" t="str">
        <f t="shared" si="25"/>
        <v>2023_108</v>
      </c>
      <c r="C1636" s="71">
        <v>1634</v>
      </c>
      <c r="D1636" s="72">
        <v>108</v>
      </c>
      <c r="E1636" s="72">
        <v>108</v>
      </c>
      <c r="F1636" s="72" t="s">
        <v>14</v>
      </c>
      <c r="G1636" s="72">
        <v>2023</v>
      </c>
      <c r="H1636" s="72">
        <v>0</v>
      </c>
      <c r="I1636" s="72">
        <v>1</v>
      </c>
      <c r="J1636" s="72">
        <v>161388326</v>
      </c>
      <c r="K1636" s="72">
        <v>280.8</v>
      </c>
      <c r="L1636" s="72">
        <v>2029342</v>
      </c>
      <c r="M1636" s="72">
        <v>101467</v>
      </c>
      <c r="N1636" s="72">
        <v>0.05</v>
      </c>
      <c r="O1636" s="72">
        <v>0.62870999999999999</v>
      </c>
    </row>
    <row r="1637" spans="1:15" x14ac:dyDescent="0.2">
      <c r="A1637" t="str">
        <f t="shared" si="25"/>
        <v>2023_126</v>
      </c>
      <c r="C1637" s="71">
        <v>1635</v>
      </c>
      <c r="D1637" s="72">
        <v>126</v>
      </c>
      <c r="E1637" s="72">
        <v>126</v>
      </c>
      <c r="F1637" s="72" t="s">
        <v>15</v>
      </c>
      <c r="G1637" s="72">
        <v>2023</v>
      </c>
      <c r="H1637" s="72">
        <v>0</v>
      </c>
      <c r="I1637" s="72">
        <v>2</v>
      </c>
      <c r="J1637" s="72">
        <v>1069525353</v>
      </c>
      <c r="K1637" s="72">
        <v>1449.5</v>
      </c>
      <c r="L1637" s="72">
        <v>10501185</v>
      </c>
      <c r="M1637" s="72">
        <v>430517</v>
      </c>
      <c r="N1637" s="72">
        <v>4.0996999999999999E-2</v>
      </c>
      <c r="O1637" s="72">
        <v>0.40253</v>
      </c>
    </row>
    <row r="1638" spans="1:15" x14ac:dyDescent="0.2">
      <c r="A1638" t="str">
        <f t="shared" si="25"/>
        <v>2023_135</v>
      </c>
      <c r="C1638" s="71">
        <v>1636</v>
      </c>
      <c r="D1638" s="72">
        <v>135</v>
      </c>
      <c r="E1638" s="72">
        <v>135</v>
      </c>
      <c r="F1638" s="72" t="s">
        <v>16</v>
      </c>
      <c r="G1638" s="72">
        <v>2023</v>
      </c>
      <c r="H1638" s="72">
        <v>0</v>
      </c>
      <c r="I1638" s="72">
        <v>1</v>
      </c>
      <c r="J1638" s="72">
        <v>574115907</v>
      </c>
      <c r="K1638" s="72">
        <v>1048.7</v>
      </c>
      <c r="L1638" s="72">
        <v>7633487</v>
      </c>
      <c r="M1638" s="72">
        <v>297706</v>
      </c>
      <c r="N1638" s="72">
        <v>3.9E-2</v>
      </c>
      <c r="O1638" s="72">
        <v>0.51854999999999996</v>
      </c>
    </row>
    <row r="1639" spans="1:15" x14ac:dyDescent="0.2">
      <c r="A1639" t="str">
        <f t="shared" si="25"/>
        <v>2023_171</v>
      </c>
      <c r="C1639" s="71">
        <v>1637</v>
      </c>
      <c r="D1639" s="72">
        <v>171</v>
      </c>
      <c r="E1639" s="72">
        <v>171</v>
      </c>
      <c r="F1639" s="72" t="s">
        <v>745</v>
      </c>
      <c r="G1639" s="72">
        <v>2023</v>
      </c>
      <c r="H1639" s="72">
        <v>0</v>
      </c>
      <c r="I1639" s="72">
        <v>1</v>
      </c>
      <c r="J1639" s="72">
        <v>488240351</v>
      </c>
      <c r="K1639" s="72">
        <v>856.1</v>
      </c>
      <c r="L1639" s="72">
        <v>6187035</v>
      </c>
      <c r="M1639" s="72">
        <v>309352</v>
      </c>
      <c r="N1639" s="72">
        <v>0.05</v>
      </c>
      <c r="O1639" s="72">
        <v>0.63361000000000001</v>
      </c>
    </row>
    <row r="1640" spans="1:15" x14ac:dyDescent="0.2">
      <c r="A1640" t="str">
        <f t="shared" si="25"/>
        <v>2023_225</v>
      </c>
      <c r="C1640" s="71">
        <v>1638</v>
      </c>
      <c r="D1640" s="72">
        <v>225</v>
      </c>
      <c r="E1640" s="72">
        <v>225</v>
      </c>
      <c r="F1640" s="72" t="s">
        <v>19</v>
      </c>
      <c r="G1640" s="72">
        <v>2023</v>
      </c>
      <c r="H1640" s="72">
        <v>0</v>
      </c>
      <c r="I1640" s="72">
        <v>1</v>
      </c>
      <c r="J1640" s="72">
        <v>3102770371</v>
      </c>
      <c r="K1640" s="72">
        <v>4484.3999999999996</v>
      </c>
      <c r="L1640" s="72">
        <v>32677823</v>
      </c>
      <c r="M1640" s="72">
        <v>1633891</v>
      </c>
      <c r="N1640" s="72">
        <v>0.05</v>
      </c>
      <c r="O1640" s="72">
        <v>0.52659</v>
      </c>
    </row>
    <row r="1641" spans="1:15" x14ac:dyDescent="0.2">
      <c r="A1641" t="str">
        <f t="shared" si="25"/>
        <v>2023_234</v>
      </c>
      <c r="C1641" s="71">
        <v>1639</v>
      </c>
      <c r="D1641" s="72">
        <v>234</v>
      </c>
      <c r="E1641" s="72">
        <v>234</v>
      </c>
      <c r="F1641" s="72" t="s">
        <v>20</v>
      </c>
      <c r="G1641" s="72">
        <v>2023</v>
      </c>
      <c r="H1641" s="72">
        <v>0</v>
      </c>
      <c r="I1641" s="72">
        <v>1</v>
      </c>
      <c r="J1641" s="72">
        <v>455409583</v>
      </c>
      <c r="K1641" s="72">
        <v>1268.4000000000001</v>
      </c>
      <c r="L1641" s="72">
        <v>9166727</v>
      </c>
      <c r="M1641" s="72">
        <v>231000</v>
      </c>
      <c r="N1641" s="72">
        <v>2.52E-2</v>
      </c>
      <c r="O1641" s="72">
        <v>0.50724000000000002</v>
      </c>
    </row>
    <row r="1642" spans="1:15" x14ac:dyDescent="0.2">
      <c r="A1642" t="str">
        <f t="shared" si="25"/>
        <v>2023_243</v>
      </c>
      <c r="C1642" s="71">
        <v>1640</v>
      </c>
      <c r="D1642" s="72">
        <v>243</v>
      </c>
      <c r="E1642" s="72">
        <v>243</v>
      </c>
      <c r="F1642" s="72" t="s">
        <v>21</v>
      </c>
      <c r="G1642" s="72">
        <v>2023</v>
      </c>
      <c r="H1642" s="72">
        <v>0</v>
      </c>
      <c r="I1642" s="72">
        <v>1</v>
      </c>
      <c r="J1642" s="72">
        <v>126576448</v>
      </c>
      <c r="K1642" s="72">
        <v>223</v>
      </c>
      <c r="L1642" s="72">
        <v>1619426</v>
      </c>
      <c r="M1642" s="72">
        <v>50202</v>
      </c>
      <c r="N1642" s="72">
        <v>3.1E-2</v>
      </c>
      <c r="O1642" s="72">
        <v>0.39661000000000002</v>
      </c>
    </row>
    <row r="1643" spans="1:15" x14ac:dyDescent="0.2">
      <c r="A1643" t="str">
        <f t="shared" si="25"/>
        <v>2023_261</v>
      </c>
      <c r="C1643" s="71">
        <v>1641</v>
      </c>
      <c r="D1643" s="72">
        <v>261</v>
      </c>
      <c r="E1643" s="72">
        <v>261</v>
      </c>
      <c r="F1643" s="72" t="s">
        <v>22</v>
      </c>
      <c r="G1643" s="72">
        <v>2023</v>
      </c>
      <c r="H1643" s="72">
        <v>0</v>
      </c>
      <c r="I1643" s="72">
        <v>1</v>
      </c>
      <c r="J1643" s="72">
        <v>4735684852</v>
      </c>
      <c r="K1643" s="72">
        <v>12512.2</v>
      </c>
      <c r="L1643" s="72">
        <v>90425669</v>
      </c>
      <c r="M1643" s="72">
        <v>3420479</v>
      </c>
      <c r="N1643" s="72">
        <v>3.7825999999999999E-2</v>
      </c>
      <c r="O1643" s="72">
        <v>0.72228000000000003</v>
      </c>
    </row>
    <row r="1644" spans="1:15" x14ac:dyDescent="0.2">
      <c r="A1644" t="str">
        <f t="shared" si="25"/>
        <v>2023_279</v>
      </c>
      <c r="C1644" s="71">
        <v>1642</v>
      </c>
      <c r="D1644" s="72">
        <v>279</v>
      </c>
      <c r="E1644" s="72">
        <v>279</v>
      </c>
      <c r="F1644" s="72" t="s">
        <v>23</v>
      </c>
      <c r="G1644" s="72">
        <v>2023</v>
      </c>
      <c r="H1644" s="72">
        <v>0</v>
      </c>
      <c r="I1644" s="72">
        <v>1</v>
      </c>
      <c r="J1644" s="72">
        <v>333475154</v>
      </c>
      <c r="K1644" s="72">
        <v>814.8</v>
      </c>
      <c r="L1644" s="72">
        <v>5888560</v>
      </c>
      <c r="M1644" s="72">
        <v>294428</v>
      </c>
      <c r="N1644" s="72">
        <v>0.05</v>
      </c>
      <c r="O1644" s="72">
        <v>0.88290999999999997</v>
      </c>
    </row>
    <row r="1645" spans="1:15" x14ac:dyDescent="0.2">
      <c r="A1645" t="str">
        <f t="shared" si="25"/>
        <v>2023_355</v>
      </c>
      <c r="C1645" s="71">
        <v>1643</v>
      </c>
      <c r="D1645" s="72">
        <v>355</v>
      </c>
      <c r="E1645" s="72">
        <v>355</v>
      </c>
      <c r="F1645" s="72" t="s">
        <v>24</v>
      </c>
      <c r="G1645" s="72">
        <v>2023</v>
      </c>
      <c r="H1645" s="72">
        <v>0</v>
      </c>
      <c r="I1645" s="72">
        <v>1</v>
      </c>
      <c r="J1645" s="72">
        <v>290474276</v>
      </c>
      <c r="K1645" s="72">
        <v>279.2</v>
      </c>
      <c r="L1645" s="72">
        <v>2017778</v>
      </c>
      <c r="M1645" s="72">
        <v>100889</v>
      </c>
      <c r="N1645" s="72">
        <v>0.05</v>
      </c>
      <c r="O1645" s="72">
        <v>0.34733000000000003</v>
      </c>
    </row>
    <row r="1646" spans="1:15" x14ac:dyDescent="0.2">
      <c r="A1646" t="str">
        <f t="shared" si="25"/>
        <v>2023_387</v>
      </c>
      <c r="C1646" s="71">
        <v>1644</v>
      </c>
      <c r="D1646" s="72">
        <v>387</v>
      </c>
      <c r="E1646" s="72">
        <v>387</v>
      </c>
      <c r="F1646" s="72" t="s">
        <v>25</v>
      </c>
      <c r="G1646" s="72">
        <v>2023</v>
      </c>
      <c r="H1646" s="72">
        <v>0</v>
      </c>
      <c r="I1646" s="72">
        <v>1</v>
      </c>
      <c r="J1646" s="72">
        <v>527675121</v>
      </c>
      <c r="K1646" s="72">
        <v>1375.2</v>
      </c>
      <c r="L1646" s="72">
        <v>9938570</v>
      </c>
      <c r="M1646" s="72">
        <v>496929</v>
      </c>
      <c r="N1646" s="72">
        <v>0.05</v>
      </c>
      <c r="O1646" s="72">
        <v>0.94172999999999996</v>
      </c>
    </row>
    <row r="1647" spans="1:15" x14ac:dyDescent="0.2">
      <c r="A1647" t="str">
        <f t="shared" si="25"/>
        <v>2023_414</v>
      </c>
      <c r="C1647" s="71">
        <v>1645</v>
      </c>
      <c r="D1647" s="72">
        <v>414</v>
      </c>
      <c r="E1647" s="72">
        <v>414</v>
      </c>
      <c r="F1647" s="72" t="s">
        <v>26</v>
      </c>
      <c r="G1647" s="72">
        <v>2023</v>
      </c>
      <c r="H1647" s="72">
        <v>0</v>
      </c>
      <c r="I1647" s="72">
        <v>1</v>
      </c>
      <c r="J1647" s="72">
        <v>302339281</v>
      </c>
      <c r="K1647" s="72">
        <v>523.79999999999995</v>
      </c>
      <c r="L1647" s="72">
        <v>3811169</v>
      </c>
      <c r="M1647" s="72">
        <v>125769</v>
      </c>
      <c r="N1647" s="72">
        <v>3.3000000000000002E-2</v>
      </c>
      <c r="O1647" s="72">
        <v>0.41599000000000003</v>
      </c>
    </row>
    <row r="1648" spans="1:15" x14ac:dyDescent="0.2">
      <c r="A1648" t="str">
        <f t="shared" si="25"/>
        <v>2023_540</v>
      </c>
      <c r="C1648" s="71">
        <v>1646</v>
      </c>
      <c r="D1648" s="72">
        <v>540</v>
      </c>
      <c r="E1648" s="72">
        <v>540</v>
      </c>
      <c r="F1648" s="72" t="s">
        <v>2</v>
      </c>
      <c r="G1648" s="72">
        <v>2023</v>
      </c>
      <c r="H1648" s="72">
        <v>0</v>
      </c>
      <c r="I1648" s="72">
        <v>1</v>
      </c>
      <c r="J1648" s="72">
        <v>317415054</v>
      </c>
      <c r="K1648" s="72">
        <v>486.9</v>
      </c>
      <c r="L1648" s="72">
        <v>3543658</v>
      </c>
      <c r="M1648" s="72">
        <v>177183</v>
      </c>
      <c r="N1648" s="72">
        <v>0.05</v>
      </c>
      <c r="O1648" s="72">
        <v>0.55820999999999998</v>
      </c>
    </row>
    <row r="1649" spans="1:15" x14ac:dyDescent="0.2">
      <c r="A1649" t="str">
        <f t="shared" si="25"/>
        <v>2023_472</v>
      </c>
      <c r="C1649" s="71">
        <v>1647</v>
      </c>
      <c r="D1649" s="72">
        <v>472</v>
      </c>
      <c r="E1649" s="72">
        <v>472</v>
      </c>
      <c r="F1649" s="72" t="s">
        <v>28</v>
      </c>
      <c r="G1649" s="72">
        <v>2023</v>
      </c>
      <c r="H1649" s="72">
        <v>0</v>
      </c>
      <c r="I1649" s="72">
        <v>1</v>
      </c>
      <c r="J1649" s="72">
        <v>462503672</v>
      </c>
      <c r="K1649" s="72">
        <v>1700</v>
      </c>
      <c r="L1649" s="72">
        <v>12285900</v>
      </c>
      <c r="M1649" s="72">
        <v>503722</v>
      </c>
      <c r="N1649" s="72">
        <v>4.1000000000000002E-2</v>
      </c>
      <c r="O1649" s="72">
        <v>1.0891200000000001</v>
      </c>
    </row>
    <row r="1650" spans="1:15" x14ac:dyDescent="0.2">
      <c r="A1650" t="str">
        <f t="shared" si="25"/>
        <v>2023_513</v>
      </c>
      <c r="C1650" s="71">
        <v>1648</v>
      </c>
      <c r="D1650" s="72">
        <v>513</v>
      </c>
      <c r="E1650" s="72">
        <v>513</v>
      </c>
      <c r="F1650" s="72" t="s">
        <v>30</v>
      </c>
      <c r="G1650" s="72">
        <v>2023</v>
      </c>
      <c r="H1650" s="72">
        <v>0</v>
      </c>
      <c r="I1650" s="72">
        <v>1</v>
      </c>
      <c r="J1650" s="72">
        <v>123052796</v>
      </c>
      <c r="K1650" s="72">
        <v>359.2</v>
      </c>
      <c r="L1650" s="72">
        <v>2595938</v>
      </c>
      <c r="M1650" s="72">
        <v>96050</v>
      </c>
      <c r="N1650" s="72">
        <v>3.6999999999999998E-2</v>
      </c>
      <c r="O1650" s="72">
        <v>0.78056000000000003</v>
      </c>
    </row>
    <row r="1651" spans="1:15" x14ac:dyDescent="0.2">
      <c r="A1651" t="str">
        <f t="shared" si="25"/>
        <v>2023_549</v>
      </c>
      <c r="C1651" s="71">
        <v>1649</v>
      </c>
      <c r="D1651" s="72">
        <v>549</v>
      </c>
      <c r="E1651" s="72">
        <v>549</v>
      </c>
      <c r="F1651" s="72" t="s">
        <v>31</v>
      </c>
      <c r="G1651" s="72">
        <v>2023</v>
      </c>
      <c r="H1651" s="72">
        <v>0</v>
      </c>
      <c r="I1651" s="72">
        <v>1</v>
      </c>
      <c r="J1651" s="72">
        <v>223913137</v>
      </c>
      <c r="K1651" s="72">
        <v>486.7</v>
      </c>
      <c r="L1651" s="72">
        <v>3517381</v>
      </c>
      <c r="M1651" s="72">
        <v>144213</v>
      </c>
      <c r="N1651" s="72">
        <v>4.1000000000000002E-2</v>
      </c>
      <c r="O1651" s="72">
        <v>0.64405999999999997</v>
      </c>
    </row>
    <row r="1652" spans="1:15" x14ac:dyDescent="0.2">
      <c r="A1652" t="str">
        <f t="shared" si="25"/>
        <v>2023_576</v>
      </c>
      <c r="C1652" s="71">
        <v>1650</v>
      </c>
      <c r="D1652" s="72">
        <v>576</v>
      </c>
      <c r="E1652" s="72">
        <v>576</v>
      </c>
      <c r="F1652" s="72" t="s">
        <v>32</v>
      </c>
      <c r="G1652" s="72">
        <v>2023</v>
      </c>
      <c r="H1652" s="72">
        <v>0</v>
      </c>
      <c r="I1652" s="72">
        <v>1</v>
      </c>
      <c r="J1652" s="72">
        <v>182778687</v>
      </c>
      <c r="K1652" s="72">
        <v>471.3</v>
      </c>
      <c r="L1652" s="72">
        <v>3406085</v>
      </c>
      <c r="M1652" s="72">
        <v>131169</v>
      </c>
      <c r="N1652" s="72">
        <v>3.8510000000000003E-2</v>
      </c>
      <c r="O1652" s="72">
        <v>0.71763999999999994</v>
      </c>
    </row>
    <row r="1653" spans="1:15" x14ac:dyDescent="0.2">
      <c r="A1653" t="str">
        <f t="shared" si="25"/>
        <v>2023_585</v>
      </c>
      <c r="C1653" s="71">
        <v>1651</v>
      </c>
      <c r="D1653" s="72">
        <v>585</v>
      </c>
      <c r="E1653" s="72">
        <v>585</v>
      </c>
      <c r="F1653" s="72" t="s">
        <v>33</v>
      </c>
      <c r="G1653" s="72">
        <v>2023</v>
      </c>
      <c r="H1653" s="72">
        <v>0</v>
      </c>
      <c r="I1653" s="72">
        <v>1</v>
      </c>
      <c r="J1653" s="72">
        <v>306706260</v>
      </c>
      <c r="K1653" s="72">
        <v>623.1</v>
      </c>
      <c r="L1653" s="72">
        <v>4519967</v>
      </c>
      <c r="M1653" s="72">
        <v>167239</v>
      </c>
      <c r="N1653" s="72">
        <v>3.6999999999999998E-2</v>
      </c>
      <c r="O1653" s="72">
        <v>0.54527000000000003</v>
      </c>
    </row>
    <row r="1654" spans="1:15" x14ac:dyDescent="0.2">
      <c r="A1654" t="str">
        <f t="shared" si="25"/>
        <v>2023_594</v>
      </c>
      <c r="C1654" s="71">
        <v>1652</v>
      </c>
      <c r="D1654" s="72">
        <v>594</v>
      </c>
      <c r="E1654" s="72">
        <v>594</v>
      </c>
      <c r="F1654" s="72" t="s">
        <v>34</v>
      </c>
      <c r="G1654" s="72">
        <v>2023</v>
      </c>
      <c r="H1654" s="72">
        <v>0</v>
      </c>
      <c r="I1654" s="72">
        <v>1</v>
      </c>
      <c r="J1654" s="72">
        <v>326762141</v>
      </c>
      <c r="K1654" s="72">
        <v>756</v>
      </c>
      <c r="L1654" s="72">
        <v>5463612</v>
      </c>
      <c r="M1654" s="72">
        <v>218544</v>
      </c>
      <c r="N1654" s="72">
        <v>0.04</v>
      </c>
      <c r="O1654" s="72">
        <v>0.66881999999999997</v>
      </c>
    </row>
    <row r="1655" spans="1:15" x14ac:dyDescent="0.2">
      <c r="A1655" t="str">
        <f t="shared" si="25"/>
        <v>2023_603</v>
      </c>
      <c r="C1655" s="71">
        <v>1653</v>
      </c>
      <c r="D1655" s="72">
        <v>603</v>
      </c>
      <c r="E1655" s="72">
        <v>603</v>
      </c>
      <c r="F1655" s="72" t="s">
        <v>35</v>
      </c>
      <c r="G1655" s="72">
        <v>2023</v>
      </c>
      <c r="H1655" s="72">
        <v>0</v>
      </c>
      <c r="I1655" s="72">
        <v>1</v>
      </c>
      <c r="J1655" s="72">
        <v>123957771</v>
      </c>
      <c r="K1655" s="72">
        <v>185.1</v>
      </c>
      <c r="L1655" s="72">
        <v>1356413</v>
      </c>
      <c r="M1655" s="72">
        <v>0</v>
      </c>
      <c r="N1655" s="72">
        <v>0</v>
      </c>
      <c r="O1655" s="72">
        <v>0</v>
      </c>
    </row>
    <row r="1656" spans="1:15" x14ac:dyDescent="0.2">
      <c r="A1656" t="str">
        <f t="shared" si="25"/>
        <v>2023_609</v>
      </c>
      <c r="C1656" s="71">
        <v>1654</v>
      </c>
      <c r="D1656" s="72">
        <v>609</v>
      </c>
      <c r="E1656" s="72">
        <v>609</v>
      </c>
      <c r="F1656" s="72" t="s">
        <v>36</v>
      </c>
      <c r="G1656" s="72">
        <v>2023</v>
      </c>
      <c r="H1656" s="72">
        <v>0</v>
      </c>
      <c r="I1656" s="72">
        <v>1</v>
      </c>
      <c r="J1656" s="72">
        <v>730567173</v>
      </c>
      <c r="K1656" s="72">
        <v>1510.7</v>
      </c>
      <c r="L1656" s="72">
        <v>10970703</v>
      </c>
      <c r="M1656" s="72">
        <v>274268</v>
      </c>
      <c r="N1656" s="72">
        <v>2.5000000000000001E-2</v>
      </c>
      <c r="O1656" s="72">
        <v>0.37541999999999998</v>
      </c>
    </row>
    <row r="1657" spans="1:15" x14ac:dyDescent="0.2">
      <c r="A1657" t="str">
        <f t="shared" si="25"/>
        <v>2023_621</v>
      </c>
      <c r="C1657" s="71">
        <v>1655</v>
      </c>
      <c r="D1657" s="72">
        <v>621</v>
      </c>
      <c r="E1657" s="72">
        <v>621</v>
      </c>
      <c r="F1657" s="72" t="s">
        <v>37</v>
      </c>
      <c r="G1657" s="72">
        <v>2023</v>
      </c>
      <c r="H1657" s="72">
        <v>0</v>
      </c>
      <c r="I1657" s="72">
        <v>1</v>
      </c>
      <c r="J1657" s="72">
        <v>1648868093</v>
      </c>
      <c r="K1657" s="72">
        <v>4044.3</v>
      </c>
      <c r="L1657" s="72">
        <v>29406105</v>
      </c>
      <c r="M1657" s="72">
        <v>1352681</v>
      </c>
      <c r="N1657" s="72">
        <v>4.5999999999999999E-2</v>
      </c>
      <c r="O1657" s="72">
        <v>0.82037000000000004</v>
      </c>
    </row>
    <row r="1658" spans="1:15" x14ac:dyDescent="0.2">
      <c r="A1658" t="str">
        <f t="shared" si="25"/>
        <v>2023_720</v>
      </c>
      <c r="C1658" s="71">
        <v>1656</v>
      </c>
      <c r="D1658" s="72">
        <v>720</v>
      </c>
      <c r="E1658" s="72">
        <v>720</v>
      </c>
      <c r="F1658" s="72" t="s">
        <v>38</v>
      </c>
      <c r="G1658" s="72">
        <v>2023</v>
      </c>
      <c r="H1658" s="72">
        <v>0</v>
      </c>
      <c r="I1658" s="72">
        <v>1</v>
      </c>
      <c r="J1658" s="72">
        <v>695766398</v>
      </c>
      <c r="K1658" s="72">
        <v>2423.6999999999998</v>
      </c>
      <c r="L1658" s="72">
        <v>17516080</v>
      </c>
      <c r="M1658" s="72">
        <v>375962</v>
      </c>
      <c r="N1658" s="72">
        <v>2.1464E-2</v>
      </c>
      <c r="O1658" s="72">
        <v>0.54035999999999995</v>
      </c>
    </row>
    <row r="1659" spans="1:15" x14ac:dyDescent="0.2">
      <c r="A1659" t="str">
        <f t="shared" si="25"/>
        <v>2023_729</v>
      </c>
      <c r="C1659" s="71">
        <v>1657</v>
      </c>
      <c r="D1659" s="72">
        <v>729</v>
      </c>
      <c r="E1659" s="72">
        <v>729</v>
      </c>
      <c r="F1659" s="72" t="s">
        <v>39</v>
      </c>
      <c r="G1659" s="72">
        <v>2023</v>
      </c>
      <c r="H1659" s="72">
        <v>0</v>
      </c>
      <c r="I1659" s="72">
        <v>1</v>
      </c>
      <c r="J1659" s="72">
        <v>635078380</v>
      </c>
      <c r="K1659" s="72">
        <v>2020.2</v>
      </c>
      <c r="L1659" s="72">
        <v>14599985</v>
      </c>
      <c r="M1659" s="72">
        <v>729999</v>
      </c>
      <c r="N1659" s="72">
        <v>0.05</v>
      </c>
      <c r="O1659" s="72">
        <v>1.1494599999999999</v>
      </c>
    </row>
    <row r="1660" spans="1:15" x14ac:dyDescent="0.2">
      <c r="A1660" t="str">
        <f t="shared" si="25"/>
        <v>2023_747</v>
      </c>
      <c r="C1660" s="71">
        <v>1658</v>
      </c>
      <c r="D1660" s="72">
        <v>747</v>
      </c>
      <c r="E1660" s="72">
        <v>747</v>
      </c>
      <c r="F1660" s="72" t="s">
        <v>40</v>
      </c>
      <c r="G1660" s="72">
        <v>2023</v>
      </c>
      <c r="H1660" s="72">
        <v>0</v>
      </c>
      <c r="I1660" s="72">
        <v>1</v>
      </c>
      <c r="J1660" s="72">
        <v>283597070</v>
      </c>
      <c r="K1660" s="72">
        <v>572.20000000000005</v>
      </c>
      <c r="L1660" s="72">
        <v>4135289</v>
      </c>
      <c r="M1660" s="72">
        <v>132329</v>
      </c>
      <c r="N1660" s="72">
        <v>3.2000000000000001E-2</v>
      </c>
      <c r="O1660" s="72">
        <v>0.46661000000000002</v>
      </c>
    </row>
    <row r="1661" spans="1:15" x14ac:dyDescent="0.2">
      <c r="A1661" t="str">
        <f t="shared" si="25"/>
        <v>2023_1917</v>
      </c>
      <c r="C1661" s="71">
        <v>1659</v>
      </c>
      <c r="D1661" s="72">
        <v>1917</v>
      </c>
      <c r="E1661" s="72">
        <v>1917</v>
      </c>
      <c r="F1661" s="72" t="s">
        <v>94</v>
      </c>
      <c r="G1661" s="72">
        <v>2023</v>
      </c>
      <c r="H1661" s="72">
        <v>0</v>
      </c>
      <c r="I1661" s="72">
        <v>1</v>
      </c>
      <c r="J1661" s="72">
        <v>257029968</v>
      </c>
      <c r="K1661" s="72">
        <v>396.7</v>
      </c>
      <c r="L1661" s="72">
        <v>2866951</v>
      </c>
      <c r="M1661" s="72">
        <v>71674</v>
      </c>
      <c r="N1661" s="72">
        <v>2.5000000000000001E-2</v>
      </c>
      <c r="O1661" s="72">
        <v>0.27884999999999999</v>
      </c>
    </row>
    <row r="1662" spans="1:15" x14ac:dyDescent="0.2">
      <c r="A1662" t="str">
        <f t="shared" si="25"/>
        <v>2023_846</v>
      </c>
      <c r="C1662" s="71">
        <v>1660</v>
      </c>
      <c r="D1662" s="72">
        <v>846</v>
      </c>
      <c r="E1662" s="72">
        <v>846</v>
      </c>
      <c r="F1662" s="72" t="s">
        <v>42</v>
      </c>
      <c r="G1662" s="72">
        <v>2023</v>
      </c>
      <c r="H1662" s="72">
        <v>0</v>
      </c>
      <c r="I1662" s="72">
        <v>1</v>
      </c>
      <c r="J1662" s="72">
        <v>285191088</v>
      </c>
      <c r="K1662" s="72">
        <v>531.79999999999995</v>
      </c>
      <c r="L1662" s="72">
        <v>3843319</v>
      </c>
      <c r="M1662" s="72">
        <v>115167</v>
      </c>
      <c r="N1662" s="72">
        <v>2.9966E-2</v>
      </c>
      <c r="O1662" s="72">
        <v>0.40382000000000001</v>
      </c>
    </row>
    <row r="1663" spans="1:15" x14ac:dyDescent="0.2">
      <c r="A1663" t="str">
        <f t="shared" si="25"/>
        <v>2023_882</v>
      </c>
      <c r="C1663" s="71">
        <v>1661</v>
      </c>
      <c r="D1663" s="72">
        <v>882</v>
      </c>
      <c r="E1663" s="72">
        <v>882</v>
      </c>
      <c r="F1663" s="72" t="s">
        <v>44</v>
      </c>
      <c r="G1663" s="72">
        <v>2023</v>
      </c>
      <c r="H1663" s="72">
        <v>0</v>
      </c>
      <c r="I1663" s="72">
        <v>1</v>
      </c>
      <c r="J1663" s="72">
        <v>1006386529</v>
      </c>
      <c r="K1663" s="72">
        <v>3916.8</v>
      </c>
      <c r="L1663" s="72">
        <v>28306714</v>
      </c>
      <c r="M1663" s="72">
        <v>934122</v>
      </c>
      <c r="N1663" s="72">
        <v>3.3000000000000002E-2</v>
      </c>
      <c r="O1663" s="72">
        <v>0.92818999999999996</v>
      </c>
    </row>
    <row r="1664" spans="1:15" x14ac:dyDescent="0.2">
      <c r="A1664" t="str">
        <f t="shared" si="25"/>
        <v>2023_916</v>
      </c>
      <c r="C1664" s="71">
        <v>1662</v>
      </c>
      <c r="D1664" s="72">
        <v>916</v>
      </c>
      <c r="E1664" s="72">
        <v>916</v>
      </c>
      <c r="F1664" s="72" t="s">
        <v>3</v>
      </c>
      <c r="G1664" s="72">
        <v>2023</v>
      </c>
      <c r="H1664" s="72">
        <v>0</v>
      </c>
      <c r="I1664" s="72">
        <v>1</v>
      </c>
      <c r="J1664" s="72">
        <v>150241645</v>
      </c>
      <c r="K1664" s="72">
        <v>269.60000000000002</v>
      </c>
      <c r="L1664" s="72">
        <v>1986143</v>
      </c>
      <c r="M1664" s="72">
        <v>89376</v>
      </c>
      <c r="N1664" s="72">
        <v>4.4999999999999998E-2</v>
      </c>
      <c r="O1664" s="72">
        <v>0.59487999999999996</v>
      </c>
    </row>
    <row r="1665" spans="1:15" x14ac:dyDescent="0.2">
      <c r="A1665" t="str">
        <f t="shared" si="25"/>
        <v>2023_914</v>
      </c>
      <c r="C1665" s="71">
        <v>1663</v>
      </c>
      <c r="D1665" s="72">
        <v>914</v>
      </c>
      <c r="E1665" s="72">
        <v>914</v>
      </c>
      <c r="F1665" s="72" t="s">
        <v>45</v>
      </c>
      <c r="G1665" s="72">
        <v>2023</v>
      </c>
      <c r="H1665" s="72">
        <v>0</v>
      </c>
      <c r="I1665" s="72">
        <v>1</v>
      </c>
      <c r="J1665" s="72">
        <v>459762977</v>
      </c>
      <c r="K1665" s="72">
        <v>466.3</v>
      </c>
      <c r="L1665" s="72">
        <v>3379276</v>
      </c>
      <c r="M1665" s="72">
        <v>67073</v>
      </c>
      <c r="N1665" s="72">
        <v>1.9848000000000001E-2</v>
      </c>
      <c r="O1665" s="72">
        <v>0.14588999999999999</v>
      </c>
    </row>
    <row r="1666" spans="1:15" x14ac:dyDescent="0.2">
      <c r="A1666" t="str">
        <f t="shared" si="25"/>
        <v>2023_918</v>
      </c>
      <c r="C1666" s="71">
        <v>1664</v>
      </c>
      <c r="D1666" s="72">
        <v>918</v>
      </c>
      <c r="E1666" s="72">
        <v>918</v>
      </c>
      <c r="F1666" s="72" t="s">
        <v>46</v>
      </c>
      <c r="G1666" s="72">
        <v>2023</v>
      </c>
      <c r="H1666" s="72">
        <v>0</v>
      </c>
      <c r="I1666" s="72">
        <v>1</v>
      </c>
      <c r="J1666" s="72">
        <v>202730522</v>
      </c>
      <c r="K1666" s="72">
        <v>384.3</v>
      </c>
      <c r="L1666" s="72">
        <v>2788481</v>
      </c>
      <c r="M1666" s="72">
        <v>69712</v>
      </c>
      <c r="N1666" s="72">
        <v>2.5000000000000001E-2</v>
      </c>
      <c r="O1666" s="72">
        <v>0.34387000000000001</v>
      </c>
    </row>
    <row r="1667" spans="1:15" x14ac:dyDescent="0.2">
      <c r="A1667" t="str">
        <f t="shared" si="25"/>
        <v>2023_936</v>
      </c>
      <c r="C1667" s="71">
        <v>1665</v>
      </c>
      <c r="D1667" s="72">
        <v>936</v>
      </c>
      <c r="E1667" s="72">
        <v>936</v>
      </c>
      <c r="F1667" s="72" t="s">
        <v>47</v>
      </c>
      <c r="G1667" s="72">
        <v>2023</v>
      </c>
      <c r="H1667" s="72">
        <v>0</v>
      </c>
      <c r="I1667" s="72">
        <v>1</v>
      </c>
      <c r="J1667" s="72">
        <v>350099825</v>
      </c>
      <c r="K1667" s="72">
        <v>845.1</v>
      </c>
      <c r="L1667" s="72">
        <v>6107538</v>
      </c>
      <c r="M1667" s="72">
        <v>152688</v>
      </c>
      <c r="N1667" s="72">
        <v>2.5000000000000001E-2</v>
      </c>
      <c r="O1667" s="72">
        <v>0.43613000000000002</v>
      </c>
    </row>
    <row r="1668" spans="1:15" x14ac:dyDescent="0.2">
      <c r="A1668" t="str">
        <f t="shared" ref="A1668:A1731" si="26">CONCATENATE(G1668,"_",D1668)</f>
        <v>2023_977</v>
      </c>
      <c r="C1668" s="71">
        <v>1666</v>
      </c>
      <c r="D1668" s="72">
        <v>977</v>
      </c>
      <c r="E1668" s="72">
        <v>977</v>
      </c>
      <c r="F1668" s="72" t="s">
        <v>48</v>
      </c>
      <c r="G1668" s="72">
        <v>2023</v>
      </c>
      <c r="H1668" s="72">
        <v>0</v>
      </c>
      <c r="I1668" s="72">
        <v>1</v>
      </c>
      <c r="J1668" s="72">
        <v>176948135</v>
      </c>
      <c r="K1668" s="72">
        <v>581.1</v>
      </c>
      <c r="L1668" s="72">
        <v>4199610</v>
      </c>
      <c r="M1668" s="72">
        <v>159585</v>
      </c>
      <c r="N1668" s="72">
        <v>3.7999999999999999E-2</v>
      </c>
      <c r="O1668" s="72">
        <v>0.90186999999999995</v>
      </c>
    </row>
    <row r="1669" spans="1:15" x14ac:dyDescent="0.2">
      <c r="A1669" t="str">
        <f t="shared" si="26"/>
        <v>2023_981</v>
      </c>
      <c r="C1669" s="71">
        <v>1667</v>
      </c>
      <c r="D1669" s="72">
        <v>981</v>
      </c>
      <c r="E1669" s="72">
        <v>981</v>
      </c>
      <c r="F1669" s="72" t="s">
        <v>49</v>
      </c>
      <c r="G1669" s="72">
        <v>2023</v>
      </c>
      <c r="H1669" s="72">
        <v>0</v>
      </c>
      <c r="I1669" s="72">
        <v>1</v>
      </c>
      <c r="J1669" s="72">
        <v>419383995</v>
      </c>
      <c r="K1669" s="72">
        <v>1978.2</v>
      </c>
      <c r="L1669" s="72">
        <v>14296451</v>
      </c>
      <c r="M1669" s="72">
        <v>211931</v>
      </c>
      <c r="N1669" s="72">
        <v>1.4824E-2</v>
      </c>
      <c r="O1669" s="72">
        <v>0.50534000000000001</v>
      </c>
    </row>
    <row r="1670" spans="1:15" x14ac:dyDescent="0.2">
      <c r="A1670" t="str">
        <f t="shared" si="26"/>
        <v>2023_999</v>
      </c>
      <c r="C1670" s="71">
        <v>1668</v>
      </c>
      <c r="D1670" s="72">
        <v>999</v>
      </c>
      <c r="E1670" s="72">
        <v>999</v>
      </c>
      <c r="F1670" s="72" t="s">
        <v>50</v>
      </c>
      <c r="G1670" s="72">
        <v>2023</v>
      </c>
      <c r="H1670" s="72">
        <v>0</v>
      </c>
      <c r="I1670" s="72">
        <v>1</v>
      </c>
      <c r="J1670" s="72">
        <v>1103173540</v>
      </c>
      <c r="K1670" s="72">
        <v>1670.6</v>
      </c>
      <c r="L1670" s="72">
        <v>12073426</v>
      </c>
      <c r="M1670" s="72">
        <v>543304</v>
      </c>
      <c r="N1670" s="72">
        <v>4.4999999999999998E-2</v>
      </c>
      <c r="O1670" s="72">
        <v>0.49248999999999998</v>
      </c>
    </row>
    <row r="1671" spans="1:15" x14ac:dyDescent="0.2">
      <c r="A1671" t="str">
        <f t="shared" si="26"/>
        <v>2023_1044</v>
      </c>
      <c r="C1671" s="71">
        <v>1669</v>
      </c>
      <c r="D1671" s="72">
        <v>1044</v>
      </c>
      <c r="E1671" s="72">
        <v>1044</v>
      </c>
      <c r="F1671" s="72" t="s">
        <v>51</v>
      </c>
      <c r="G1671" s="72">
        <v>2023</v>
      </c>
      <c r="H1671" s="72">
        <v>0</v>
      </c>
      <c r="I1671" s="72">
        <v>1</v>
      </c>
      <c r="J1671" s="72">
        <v>2180082350</v>
      </c>
      <c r="K1671" s="72">
        <v>5565.8</v>
      </c>
      <c r="L1671" s="72">
        <v>40224037</v>
      </c>
      <c r="M1671" s="72">
        <v>910603</v>
      </c>
      <c r="N1671" s="72">
        <v>2.2637999999999998E-2</v>
      </c>
      <c r="O1671" s="72">
        <v>0.41769000000000001</v>
      </c>
    </row>
    <row r="1672" spans="1:15" x14ac:dyDescent="0.2">
      <c r="A1672" t="str">
        <f t="shared" si="26"/>
        <v>2023_1053</v>
      </c>
      <c r="C1672" s="71">
        <v>1670</v>
      </c>
      <c r="D1672" s="72">
        <v>1053</v>
      </c>
      <c r="E1672" s="72">
        <v>1053</v>
      </c>
      <c r="F1672" s="72" t="s">
        <v>52</v>
      </c>
      <c r="G1672" s="72">
        <v>2023</v>
      </c>
      <c r="H1672" s="72">
        <v>0</v>
      </c>
      <c r="I1672" s="72">
        <v>1</v>
      </c>
      <c r="J1672" s="72">
        <v>5943225623</v>
      </c>
      <c r="K1672" s="72">
        <v>16086.2</v>
      </c>
      <c r="L1672" s="72">
        <v>116254967</v>
      </c>
      <c r="M1672" s="72">
        <v>5812748</v>
      </c>
      <c r="N1672" s="72">
        <v>0.05</v>
      </c>
      <c r="O1672" s="72">
        <v>0.97804999999999997</v>
      </c>
    </row>
    <row r="1673" spans="1:15" x14ac:dyDescent="0.2">
      <c r="A1673" t="str">
        <f t="shared" si="26"/>
        <v>2023_1062</v>
      </c>
      <c r="C1673" s="71">
        <v>1671</v>
      </c>
      <c r="D1673" s="72">
        <v>1062</v>
      </c>
      <c r="E1673" s="72">
        <v>1062</v>
      </c>
      <c r="F1673" s="72" t="s">
        <v>53</v>
      </c>
      <c r="G1673" s="72">
        <v>2023</v>
      </c>
      <c r="H1673" s="72">
        <v>0</v>
      </c>
      <c r="I1673" s="72">
        <v>1</v>
      </c>
      <c r="J1673" s="72">
        <v>344833530</v>
      </c>
      <c r="K1673" s="72">
        <v>1254.9000000000001</v>
      </c>
      <c r="L1673" s="72">
        <v>9069162</v>
      </c>
      <c r="M1673" s="72">
        <v>226729</v>
      </c>
      <c r="N1673" s="72">
        <v>2.5000000000000001E-2</v>
      </c>
      <c r="O1673" s="72">
        <v>0.65749999999999997</v>
      </c>
    </row>
    <row r="1674" spans="1:15" x14ac:dyDescent="0.2">
      <c r="A1674" t="str">
        <f t="shared" si="26"/>
        <v>2023_1071</v>
      </c>
      <c r="C1674" s="71">
        <v>1672</v>
      </c>
      <c r="D1674" s="72">
        <v>1071</v>
      </c>
      <c r="E1674" s="72">
        <v>1071</v>
      </c>
      <c r="F1674" s="72" t="s">
        <v>54</v>
      </c>
      <c r="G1674" s="72">
        <v>2023</v>
      </c>
      <c r="H1674" s="72">
        <v>0</v>
      </c>
      <c r="I1674" s="72">
        <v>1</v>
      </c>
      <c r="J1674" s="72">
        <v>312295079</v>
      </c>
      <c r="K1674" s="72">
        <v>1325.4</v>
      </c>
      <c r="L1674" s="72">
        <v>9617102</v>
      </c>
      <c r="M1674" s="72">
        <v>480855</v>
      </c>
      <c r="N1674" s="72">
        <v>0.05</v>
      </c>
      <c r="O1674" s="72">
        <v>1.53975</v>
      </c>
    </row>
    <row r="1675" spans="1:15" x14ac:dyDescent="0.2">
      <c r="A1675" t="str">
        <f t="shared" si="26"/>
        <v>2023_1089</v>
      </c>
      <c r="C1675" s="71">
        <v>1673</v>
      </c>
      <c r="D1675" s="72">
        <v>1089</v>
      </c>
      <c r="E1675" s="72">
        <v>1089</v>
      </c>
      <c r="F1675" s="72" t="s">
        <v>57</v>
      </c>
      <c r="G1675" s="72">
        <v>2023</v>
      </c>
      <c r="H1675" s="72">
        <v>0</v>
      </c>
      <c r="I1675" s="72">
        <v>1</v>
      </c>
      <c r="J1675" s="72">
        <v>165625928</v>
      </c>
      <c r="K1675" s="72">
        <v>464.6</v>
      </c>
      <c r="L1675" s="72">
        <v>3372067</v>
      </c>
      <c r="M1675" s="72">
        <v>44583</v>
      </c>
      <c r="N1675" s="72">
        <v>1.3221E-2</v>
      </c>
      <c r="O1675" s="72">
        <v>0.26917999999999997</v>
      </c>
    </row>
    <row r="1676" spans="1:15" x14ac:dyDescent="0.2">
      <c r="A1676" t="str">
        <f t="shared" si="26"/>
        <v>2023_1080</v>
      </c>
      <c r="C1676" s="71">
        <v>1674</v>
      </c>
      <c r="D1676" s="72">
        <v>1080</v>
      </c>
      <c r="E1676" s="72">
        <v>1080</v>
      </c>
      <c r="F1676" s="72" t="s">
        <v>746</v>
      </c>
      <c r="G1676" s="72">
        <v>2023</v>
      </c>
      <c r="H1676" s="72">
        <v>0</v>
      </c>
      <c r="I1676" s="72">
        <v>1</v>
      </c>
      <c r="J1676" s="72">
        <v>214185870</v>
      </c>
      <c r="K1676" s="72">
        <v>437.3</v>
      </c>
      <c r="L1676" s="72">
        <v>3160367</v>
      </c>
      <c r="M1676" s="72">
        <v>30211</v>
      </c>
      <c r="N1676" s="72">
        <v>9.5589999999999998E-3</v>
      </c>
      <c r="O1676" s="72">
        <v>0.14105000000000001</v>
      </c>
    </row>
    <row r="1677" spans="1:15" x14ac:dyDescent="0.2">
      <c r="A1677" t="str">
        <f t="shared" si="26"/>
        <v>2023_1082</v>
      </c>
      <c r="C1677" s="71">
        <v>1675</v>
      </c>
      <c r="D1677" s="72">
        <v>1082</v>
      </c>
      <c r="E1677" s="72">
        <v>1082</v>
      </c>
      <c r="F1677" s="72" t="s">
        <v>737</v>
      </c>
      <c r="G1677" s="72">
        <v>2023</v>
      </c>
      <c r="H1677" s="72">
        <v>0</v>
      </c>
      <c r="I1677" s="72">
        <v>1</v>
      </c>
      <c r="J1677" s="72">
        <v>578422612</v>
      </c>
      <c r="K1677" s="72">
        <v>1460.6</v>
      </c>
      <c r="L1677" s="72">
        <v>10555756</v>
      </c>
      <c r="M1677" s="72">
        <v>358896</v>
      </c>
      <c r="N1677" s="72">
        <v>3.4000000000000002E-2</v>
      </c>
      <c r="O1677" s="72">
        <v>0.62046999999999997</v>
      </c>
    </row>
    <row r="1678" spans="1:15" x14ac:dyDescent="0.2">
      <c r="A1678" t="str">
        <f t="shared" si="26"/>
        <v>2023_1093</v>
      </c>
      <c r="C1678" s="71">
        <v>1676</v>
      </c>
      <c r="D1678" s="72">
        <v>1093</v>
      </c>
      <c r="E1678" s="72">
        <v>1093</v>
      </c>
      <c r="F1678" s="72" t="s">
        <v>58</v>
      </c>
      <c r="G1678" s="72">
        <v>2023</v>
      </c>
      <c r="H1678" s="72">
        <v>0</v>
      </c>
      <c r="I1678" s="72">
        <v>1</v>
      </c>
      <c r="J1678" s="72">
        <v>166535350</v>
      </c>
      <c r="K1678" s="72">
        <v>643.79999999999995</v>
      </c>
      <c r="L1678" s="72">
        <v>4652743</v>
      </c>
      <c r="M1678" s="72">
        <v>87860</v>
      </c>
      <c r="N1678" s="72">
        <v>1.8883E-2</v>
      </c>
      <c r="O1678" s="72">
        <v>0.52758000000000005</v>
      </c>
    </row>
    <row r="1679" spans="1:15" x14ac:dyDescent="0.2">
      <c r="A1679" t="str">
        <f t="shared" si="26"/>
        <v>2023_1079</v>
      </c>
      <c r="C1679" s="71">
        <v>1677</v>
      </c>
      <c r="D1679" s="72">
        <v>1079</v>
      </c>
      <c r="E1679" s="72">
        <v>1079</v>
      </c>
      <c r="F1679" s="72" t="s">
        <v>55</v>
      </c>
      <c r="G1679" s="72">
        <v>2023</v>
      </c>
      <c r="H1679" s="72">
        <v>0</v>
      </c>
      <c r="I1679" s="72">
        <v>1</v>
      </c>
      <c r="J1679" s="72">
        <v>387603867</v>
      </c>
      <c r="K1679" s="72">
        <v>777.9</v>
      </c>
      <c r="L1679" s="72">
        <v>5621883</v>
      </c>
      <c r="M1679" s="72">
        <v>140457</v>
      </c>
      <c r="N1679" s="72">
        <v>2.4983999999999999E-2</v>
      </c>
      <c r="O1679" s="72">
        <v>0.36237000000000003</v>
      </c>
    </row>
    <row r="1680" spans="1:15" x14ac:dyDescent="0.2">
      <c r="A1680" t="str">
        <f t="shared" si="26"/>
        <v>2023_1095</v>
      </c>
      <c r="C1680" s="71">
        <v>1678</v>
      </c>
      <c r="D1680" s="72">
        <v>1095</v>
      </c>
      <c r="E1680" s="72">
        <v>1095</v>
      </c>
      <c r="F1680" s="72" t="s">
        <v>59</v>
      </c>
      <c r="G1680" s="72">
        <v>2023</v>
      </c>
      <c r="H1680" s="72">
        <v>0</v>
      </c>
      <c r="I1680" s="72">
        <v>1</v>
      </c>
      <c r="J1680" s="72">
        <v>331970966</v>
      </c>
      <c r="K1680" s="72">
        <v>759.6</v>
      </c>
      <c r="L1680" s="72">
        <v>5489629</v>
      </c>
      <c r="M1680" s="72">
        <v>252523</v>
      </c>
      <c r="N1680" s="72">
        <v>4.5999999999999999E-2</v>
      </c>
      <c r="O1680" s="72">
        <v>0.76068000000000002</v>
      </c>
    </row>
    <row r="1681" spans="1:15" x14ac:dyDescent="0.2">
      <c r="A1681" t="str">
        <f t="shared" si="26"/>
        <v>2023_4772</v>
      </c>
      <c r="C1681" s="71">
        <v>1679</v>
      </c>
      <c r="D1681" s="72">
        <v>4772</v>
      </c>
      <c r="E1681" s="72">
        <v>4772</v>
      </c>
      <c r="F1681" s="72" t="s">
        <v>205</v>
      </c>
      <c r="G1681" s="72">
        <v>2023</v>
      </c>
      <c r="H1681" s="72">
        <v>0</v>
      </c>
      <c r="I1681" s="72">
        <v>1</v>
      </c>
      <c r="J1681" s="72">
        <v>403201423</v>
      </c>
      <c r="K1681" s="72">
        <v>797.8</v>
      </c>
      <c r="L1681" s="72">
        <v>5765701</v>
      </c>
      <c r="M1681" s="72">
        <v>144143</v>
      </c>
      <c r="N1681" s="72">
        <v>2.5000000000000001E-2</v>
      </c>
      <c r="O1681" s="72">
        <v>0.35749999999999998</v>
      </c>
    </row>
    <row r="1682" spans="1:15" x14ac:dyDescent="0.2">
      <c r="A1682" t="str">
        <f t="shared" si="26"/>
        <v>2023_1107</v>
      </c>
      <c r="C1682" s="71">
        <v>1680</v>
      </c>
      <c r="D1682" s="72">
        <v>1107</v>
      </c>
      <c r="E1682" s="72">
        <v>1107</v>
      </c>
      <c r="F1682" s="72" t="s">
        <v>60</v>
      </c>
      <c r="G1682" s="72">
        <v>2023</v>
      </c>
      <c r="H1682" s="72">
        <v>0</v>
      </c>
      <c r="I1682" s="72">
        <v>1</v>
      </c>
      <c r="J1682" s="72">
        <v>372867902</v>
      </c>
      <c r="K1682" s="72">
        <v>1252.3</v>
      </c>
      <c r="L1682" s="72">
        <v>9050372</v>
      </c>
      <c r="M1682" s="72">
        <v>244360</v>
      </c>
      <c r="N1682" s="72">
        <v>2.7E-2</v>
      </c>
      <c r="O1682" s="72">
        <v>0.65534999999999999</v>
      </c>
    </row>
    <row r="1683" spans="1:15" x14ac:dyDescent="0.2">
      <c r="A1683" t="str">
        <f t="shared" si="26"/>
        <v>2023_1116</v>
      </c>
      <c r="C1683" s="71">
        <v>1681</v>
      </c>
      <c r="D1683" s="72">
        <v>1116</v>
      </c>
      <c r="E1683" s="72">
        <v>1116</v>
      </c>
      <c r="F1683" s="72" t="s">
        <v>61</v>
      </c>
      <c r="G1683" s="72">
        <v>2023</v>
      </c>
      <c r="H1683" s="72">
        <v>0</v>
      </c>
      <c r="I1683" s="72">
        <v>1</v>
      </c>
      <c r="J1683" s="72">
        <v>608812950</v>
      </c>
      <c r="K1683" s="72">
        <v>1554.5</v>
      </c>
      <c r="L1683" s="72">
        <v>11281007</v>
      </c>
      <c r="M1683" s="72">
        <v>485083</v>
      </c>
      <c r="N1683" s="72">
        <v>4.2999999999999997E-2</v>
      </c>
      <c r="O1683" s="72">
        <v>0.79676999999999998</v>
      </c>
    </row>
    <row r="1684" spans="1:15" x14ac:dyDescent="0.2">
      <c r="A1684" t="str">
        <f t="shared" si="26"/>
        <v>2023_1134</v>
      </c>
      <c r="C1684" s="71">
        <v>1682</v>
      </c>
      <c r="D1684" s="72">
        <v>1134</v>
      </c>
      <c r="E1684" s="72">
        <v>1134</v>
      </c>
      <c r="F1684" s="72" t="s">
        <v>62</v>
      </c>
      <c r="G1684" s="72">
        <v>2023</v>
      </c>
      <c r="H1684" s="72">
        <v>0</v>
      </c>
      <c r="I1684" s="72">
        <v>1</v>
      </c>
      <c r="J1684" s="72">
        <v>203268483</v>
      </c>
      <c r="K1684" s="72">
        <v>275.8</v>
      </c>
      <c r="L1684" s="72">
        <v>1993207</v>
      </c>
      <c r="M1684" s="72">
        <v>49830</v>
      </c>
      <c r="N1684" s="72">
        <v>2.5000000000000001E-2</v>
      </c>
      <c r="O1684" s="72">
        <v>0.24514</v>
      </c>
    </row>
    <row r="1685" spans="1:15" x14ac:dyDescent="0.2">
      <c r="A1685" t="str">
        <f t="shared" si="26"/>
        <v>2023_1152</v>
      </c>
      <c r="C1685" s="71">
        <v>1683</v>
      </c>
      <c r="D1685" s="72">
        <v>1152</v>
      </c>
      <c r="E1685" s="72">
        <v>1152</v>
      </c>
      <c r="F1685" s="72" t="s">
        <v>63</v>
      </c>
      <c r="G1685" s="72">
        <v>2023</v>
      </c>
      <c r="H1685" s="72">
        <v>0</v>
      </c>
      <c r="I1685" s="72">
        <v>1</v>
      </c>
      <c r="J1685" s="72">
        <v>344611348</v>
      </c>
      <c r="K1685" s="72">
        <v>1037.0999999999999</v>
      </c>
      <c r="L1685" s="72">
        <v>7516901</v>
      </c>
      <c r="M1685" s="72">
        <v>187923</v>
      </c>
      <c r="N1685" s="72">
        <v>2.5000000000000001E-2</v>
      </c>
      <c r="O1685" s="72">
        <v>0.54532000000000003</v>
      </c>
    </row>
    <row r="1686" spans="1:15" x14ac:dyDescent="0.2">
      <c r="A1686" t="str">
        <f t="shared" si="26"/>
        <v>2023_1197</v>
      </c>
      <c r="C1686" s="71">
        <v>1684</v>
      </c>
      <c r="D1686" s="72">
        <v>1197</v>
      </c>
      <c r="E1686" s="72">
        <v>1197</v>
      </c>
      <c r="F1686" s="72" t="s">
        <v>64</v>
      </c>
      <c r="G1686" s="72">
        <v>2023</v>
      </c>
      <c r="H1686" s="72">
        <v>0</v>
      </c>
      <c r="I1686" s="72">
        <v>1</v>
      </c>
      <c r="J1686" s="72">
        <v>341266533</v>
      </c>
      <c r="K1686" s="72">
        <v>968.2</v>
      </c>
      <c r="L1686" s="72">
        <v>6997181</v>
      </c>
      <c r="M1686" s="72">
        <v>174930</v>
      </c>
      <c r="N1686" s="72">
        <v>2.5000000000000001E-2</v>
      </c>
      <c r="O1686" s="72">
        <v>0.51258999999999999</v>
      </c>
    </row>
    <row r="1687" spans="1:15" x14ac:dyDescent="0.2">
      <c r="A1687" t="str">
        <f t="shared" si="26"/>
        <v>2023_1206</v>
      </c>
      <c r="C1687" s="71">
        <v>1685</v>
      </c>
      <c r="D1687" s="72">
        <v>1206</v>
      </c>
      <c r="E1687" s="72">
        <v>1206</v>
      </c>
      <c r="F1687" s="72" t="s">
        <v>680</v>
      </c>
      <c r="G1687" s="72">
        <v>2023</v>
      </c>
      <c r="H1687" s="72">
        <v>0</v>
      </c>
      <c r="I1687" s="72">
        <v>1</v>
      </c>
      <c r="J1687" s="72">
        <v>535735994</v>
      </c>
      <c r="K1687" s="72">
        <v>985</v>
      </c>
      <c r="L1687" s="72">
        <v>7123520</v>
      </c>
      <c r="M1687" s="72">
        <v>356176</v>
      </c>
      <c r="N1687" s="72">
        <v>0.05</v>
      </c>
      <c r="O1687" s="72">
        <v>0.66483000000000003</v>
      </c>
    </row>
    <row r="1688" spans="1:15" x14ac:dyDescent="0.2">
      <c r="A1688" t="str">
        <f t="shared" si="26"/>
        <v>2023_1211</v>
      </c>
      <c r="C1688" s="71">
        <v>1686</v>
      </c>
      <c r="D1688" s="72">
        <v>1211</v>
      </c>
      <c r="E1688" s="72">
        <v>1211</v>
      </c>
      <c r="F1688" s="72" t="s">
        <v>65</v>
      </c>
      <c r="G1688" s="72">
        <v>2023</v>
      </c>
      <c r="H1688" s="72">
        <v>0</v>
      </c>
      <c r="I1688" s="72">
        <v>1</v>
      </c>
      <c r="J1688" s="72">
        <v>402323473</v>
      </c>
      <c r="K1688" s="72">
        <v>1407.5</v>
      </c>
      <c r="L1688" s="72">
        <v>10172003</v>
      </c>
      <c r="M1688" s="72">
        <v>254300</v>
      </c>
      <c r="N1688" s="72">
        <v>2.5000000000000001E-2</v>
      </c>
      <c r="O1688" s="72">
        <v>0.63207999999999998</v>
      </c>
    </row>
    <row r="1689" spans="1:15" x14ac:dyDescent="0.2">
      <c r="A1689" t="str">
        <f t="shared" si="26"/>
        <v>2023_1215</v>
      </c>
      <c r="C1689" s="71">
        <v>1687</v>
      </c>
      <c r="D1689" s="72">
        <v>1215</v>
      </c>
      <c r="E1689" s="72">
        <v>1215</v>
      </c>
      <c r="F1689" s="72" t="s">
        <v>66</v>
      </c>
      <c r="G1689" s="72">
        <v>2023</v>
      </c>
      <c r="H1689" s="72">
        <v>0</v>
      </c>
      <c r="I1689" s="72">
        <v>1</v>
      </c>
      <c r="J1689" s="72">
        <v>115799981</v>
      </c>
      <c r="K1689" s="72">
        <v>286.2</v>
      </c>
      <c r="L1689" s="72">
        <v>2068367</v>
      </c>
      <c r="M1689" s="72">
        <v>101350</v>
      </c>
      <c r="N1689" s="72">
        <v>4.9000000000000002E-2</v>
      </c>
      <c r="O1689" s="72">
        <v>0.87522</v>
      </c>
    </row>
    <row r="1690" spans="1:15" x14ac:dyDescent="0.2">
      <c r="A1690" t="str">
        <f t="shared" si="26"/>
        <v>2023_1218</v>
      </c>
      <c r="C1690" s="71">
        <v>1688</v>
      </c>
      <c r="D1690" s="72">
        <v>1218</v>
      </c>
      <c r="E1690" s="72">
        <v>1218</v>
      </c>
      <c r="F1690" s="72" t="s">
        <v>67</v>
      </c>
      <c r="G1690" s="72">
        <v>2023</v>
      </c>
      <c r="H1690" s="72">
        <v>0</v>
      </c>
      <c r="I1690" s="72">
        <v>1</v>
      </c>
      <c r="J1690" s="72">
        <v>290298503</v>
      </c>
      <c r="K1690" s="72">
        <v>294</v>
      </c>
      <c r="L1690" s="72">
        <v>2153550</v>
      </c>
      <c r="M1690" s="72">
        <v>10686</v>
      </c>
      <c r="N1690" s="72">
        <v>4.9620000000000003E-3</v>
      </c>
      <c r="O1690" s="72">
        <v>3.6810000000000002E-2</v>
      </c>
    </row>
    <row r="1691" spans="1:15" x14ac:dyDescent="0.2">
      <c r="A1691" t="str">
        <f t="shared" si="26"/>
        <v>2023_2763</v>
      </c>
      <c r="C1691" s="71">
        <v>1689</v>
      </c>
      <c r="D1691" s="72">
        <v>2763</v>
      </c>
      <c r="E1691" s="72">
        <v>2763</v>
      </c>
      <c r="F1691" s="72" t="s">
        <v>130</v>
      </c>
      <c r="G1691" s="72">
        <v>2023</v>
      </c>
      <c r="H1691" s="72">
        <v>0</v>
      </c>
      <c r="I1691" s="72">
        <v>1</v>
      </c>
      <c r="J1691" s="72">
        <v>388292664</v>
      </c>
      <c r="K1691" s="72">
        <v>601.79999999999995</v>
      </c>
      <c r="L1691" s="72">
        <v>4386520</v>
      </c>
      <c r="M1691" s="72">
        <v>166688</v>
      </c>
      <c r="N1691" s="72">
        <v>3.7999999999999999E-2</v>
      </c>
      <c r="O1691" s="72">
        <v>0.42927999999999999</v>
      </c>
    </row>
    <row r="1692" spans="1:15" x14ac:dyDescent="0.2">
      <c r="A1692" t="str">
        <f t="shared" si="26"/>
        <v>2023_1221</v>
      </c>
      <c r="C1692" s="71">
        <v>1690</v>
      </c>
      <c r="D1692" s="72">
        <v>1221</v>
      </c>
      <c r="E1692" s="72">
        <v>1221</v>
      </c>
      <c r="F1692" s="72" t="s">
        <v>747</v>
      </c>
      <c r="G1692" s="72">
        <v>2023</v>
      </c>
      <c r="H1692" s="72">
        <v>0</v>
      </c>
      <c r="I1692" s="72">
        <v>1</v>
      </c>
      <c r="J1692" s="72">
        <v>1280807257</v>
      </c>
      <c r="K1692" s="72">
        <v>2797.8</v>
      </c>
      <c r="L1692" s="72">
        <v>20236487</v>
      </c>
      <c r="M1692" s="72">
        <v>1011824</v>
      </c>
      <c r="N1692" s="72">
        <v>0.05</v>
      </c>
      <c r="O1692" s="72">
        <v>0.78998999999999997</v>
      </c>
    </row>
    <row r="1693" spans="1:15" x14ac:dyDescent="0.2">
      <c r="A1693" t="str">
        <f t="shared" si="26"/>
        <v>2023_1233</v>
      </c>
      <c r="C1693" s="71">
        <v>1691</v>
      </c>
      <c r="D1693" s="72">
        <v>1233</v>
      </c>
      <c r="E1693" s="72">
        <v>1233</v>
      </c>
      <c r="F1693" s="72" t="s">
        <v>70</v>
      </c>
      <c r="G1693" s="72">
        <v>2023</v>
      </c>
      <c r="H1693" s="72">
        <v>0</v>
      </c>
      <c r="I1693" s="72">
        <v>1</v>
      </c>
      <c r="J1693" s="72">
        <v>903888948</v>
      </c>
      <c r="K1693" s="72">
        <v>1187.0999999999999</v>
      </c>
      <c r="L1693" s="72">
        <v>8579172</v>
      </c>
      <c r="M1693" s="72">
        <v>291692</v>
      </c>
      <c r="N1693" s="72">
        <v>3.4000000000000002E-2</v>
      </c>
      <c r="O1693" s="72">
        <v>0.32271</v>
      </c>
    </row>
    <row r="1694" spans="1:15" x14ac:dyDescent="0.2">
      <c r="A1694" t="str">
        <f t="shared" si="26"/>
        <v>2023_1278</v>
      </c>
      <c r="C1694" s="71">
        <v>1692</v>
      </c>
      <c r="D1694" s="72">
        <v>1278</v>
      </c>
      <c r="E1694" s="72">
        <v>1278</v>
      </c>
      <c r="F1694" s="72" t="s">
        <v>71</v>
      </c>
      <c r="G1694" s="72">
        <v>2023</v>
      </c>
      <c r="H1694" s="72">
        <v>0</v>
      </c>
      <c r="I1694" s="72">
        <v>1</v>
      </c>
      <c r="J1694" s="72">
        <v>925030845</v>
      </c>
      <c r="K1694" s="72">
        <v>3612.4</v>
      </c>
      <c r="L1694" s="72">
        <v>26164613</v>
      </c>
      <c r="M1694" s="72">
        <v>1300662</v>
      </c>
      <c r="N1694" s="72">
        <v>4.9710999999999998E-2</v>
      </c>
      <c r="O1694" s="72">
        <v>1.4060699999999999</v>
      </c>
    </row>
    <row r="1695" spans="1:15" x14ac:dyDescent="0.2">
      <c r="A1695" t="str">
        <f t="shared" si="26"/>
        <v>2023_1332</v>
      </c>
      <c r="C1695" s="71">
        <v>1693</v>
      </c>
      <c r="D1695" s="72">
        <v>1332</v>
      </c>
      <c r="E1695" s="72">
        <v>1332</v>
      </c>
      <c r="F1695" s="72" t="s">
        <v>72</v>
      </c>
      <c r="G1695" s="72">
        <v>2023</v>
      </c>
      <c r="H1695" s="72">
        <v>0</v>
      </c>
      <c r="I1695" s="72">
        <v>1</v>
      </c>
      <c r="J1695" s="72">
        <v>267959351</v>
      </c>
      <c r="K1695" s="72">
        <v>726.5</v>
      </c>
      <c r="L1695" s="72">
        <v>5250416</v>
      </c>
      <c r="M1695" s="72">
        <v>158847</v>
      </c>
      <c r="N1695" s="72">
        <v>3.0254E-2</v>
      </c>
      <c r="O1695" s="72">
        <v>0.59279999999999999</v>
      </c>
    </row>
    <row r="1696" spans="1:15" x14ac:dyDescent="0.2">
      <c r="A1696" t="str">
        <f t="shared" si="26"/>
        <v>2023_1337</v>
      </c>
      <c r="C1696" s="71">
        <v>1694</v>
      </c>
      <c r="D1696" s="72">
        <v>1337</v>
      </c>
      <c r="E1696" s="72">
        <v>1337</v>
      </c>
      <c r="F1696" s="72" t="s">
        <v>748</v>
      </c>
      <c r="G1696" s="72">
        <v>2023</v>
      </c>
      <c r="H1696" s="72">
        <v>0</v>
      </c>
      <c r="I1696" s="72">
        <v>1</v>
      </c>
      <c r="J1696" s="72">
        <v>2394786379</v>
      </c>
      <c r="K1696" s="72">
        <v>5130.8999999999996</v>
      </c>
      <c r="L1696" s="72">
        <v>37081014</v>
      </c>
      <c r="M1696" s="72">
        <v>1705727</v>
      </c>
      <c r="N1696" s="72">
        <v>4.5999999999999999E-2</v>
      </c>
      <c r="O1696" s="72">
        <v>0.71226999999999996</v>
      </c>
    </row>
    <row r="1697" spans="1:15" x14ac:dyDescent="0.2">
      <c r="A1697" t="str">
        <f t="shared" si="26"/>
        <v>2023_1350</v>
      </c>
      <c r="C1697" s="71">
        <v>1695</v>
      </c>
      <c r="D1697" s="72">
        <v>1350</v>
      </c>
      <c r="E1697" s="72">
        <v>1350</v>
      </c>
      <c r="F1697" s="72" t="s">
        <v>74</v>
      </c>
      <c r="G1697" s="72">
        <v>2023</v>
      </c>
      <c r="H1697" s="72">
        <v>0</v>
      </c>
      <c r="I1697" s="72">
        <v>1</v>
      </c>
      <c r="J1697" s="72">
        <v>204004551</v>
      </c>
      <c r="K1697" s="72">
        <v>466</v>
      </c>
      <c r="L1697" s="72">
        <v>3367782</v>
      </c>
      <c r="M1697" s="72">
        <v>121240</v>
      </c>
      <c r="N1697" s="72">
        <v>3.5999999999999997E-2</v>
      </c>
      <c r="O1697" s="72">
        <v>0.59430000000000005</v>
      </c>
    </row>
    <row r="1698" spans="1:15" x14ac:dyDescent="0.2">
      <c r="A1698" t="str">
        <f t="shared" si="26"/>
        <v>2023_1359</v>
      </c>
      <c r="C1698" s="71">
        <v>1696</v>
      </c>
      <c r="D1698" s="72">
        <v>1359</v>
      </c>
      <c r="E1698" s="72">
        <v>1359</v>
      </c>
      <c r="F1698" s="72" t="s">
        <v>749</v>
      </c>
      <c r="G1698" s="72">
        <v>2023</v>
      </c>
      <c r="H1698" s="72">
        <v>0</v>
      </c>
      <c r="I1698" s="72">
        <v>1</v>
      </c>
      <c r="J1698" s="72">
        <v>321578849</v>
      </c>
      <c r="K1698" s="72">
        <v>482</v>
      </c>
      <c r="L1698" s="72">
        <v>3483414</v>
      </c>
      <c r="M1698" s="72">
        <v>69831</v>
      </c>
      <c r="N1698" s="72">
        <v>2.0046999999999999E-2</v>
      </c>
      <c r="O1698" s="72">
        <v>0.21715000000000001</v>
      </c>
    </row>
    <row r="1699" spans="1:15" x14ac:dyDescent="0.2">
      <c r="A1699" t="str">
        <f t="shared" si="26"/>
        <v>2023_1368</v>
      </c>
      <c r="C1699" s="71">
        <v>1697</v>
      </c>
      <c r="D1699" s="72">
        <v>1368</v>
      </c>
      <c r="E1699" s="72">
        <v>1368</v>
      </c>
      <c r="F1699" s="72" t="s">
        <v>75</v>
      </c>
      <c r="G1699" s="72">
        <v>2023</v>
      </c>
      <c r="H1699" s="72">
        <v>0</v>
      </c>
      <c r="I1699" s="72">
        <v>1</v>
      </c>
      <c r="J1699" s="72">
        <v>277776910</v>
      </c>
      <c r="K1699" s="72">
        <v>756.8</v>
      </c>
      <c r="L1699" s="72">
        <v>5469394</v>
      </c>
      <c r="M1699" s="72">
        <v>0</v>
      </c>
      <c r="N1699" s="72">
        <v>0</v>
      </c>
      <c r="O1699" s="72">
        <v>0</v>
      </c>
    </row>
    <row r="1700" spans="1:15" x14ac:dyDescent="0.2">
      <c r="A1700" t="str">
        <f t="shared" si="26"/>
        <v>2023_1413</v>
      </c>
      <c r="C1700" s="71">
        <v>1698</v>
      </c>
      <c r="D1700" s="72">
        <v>1413</v>
      </c>
      <c r="E1700" s="72">
        <v>1413</v>
      </c>
      <c r="F1700" s="72" t="s">
        <v>76</v>
      </c>
      <c r="G1700" s="72">
        <v>2023</v>
      </c>
      <c r="H1700" s="72">
        <v>0</v>
      </c>
      <c r="I1700" s="72">
        <v>1</v>
      </c>
      <c r="J1700" s="72">
        <v>236198292</v>
      </c>
      <c r="K1700" s="72">
        <v>427</v>
      </c>
      <c r="L1700" s="72">
        <v>3135888</v>
      </c>
      <c r="M1700" s="72">
        <v>116028</v>
      </c>
      <c r="N1700" s="72">
        <v>3.6999999999999998E-2</v>
      </c>
      <c r="O1700" s="72">
        <v>0.49123</v>
      </c>
    </row>
    <row r="1701" spans="1:15" x14ac:dyDescent="0.2">
      <c r="A1701" t="str">
        <f t="shared" si="26"/>
        <v>2023_1431</v>
      </c>
      <c r="C1701" s="71">
        <v>1699</v>
      </c>
      <c r="D1701" s="72">
        <v>1431</v>
      </c>
      <c r="E1701" s="72">
        <v>1431</v>
      </c>
      <c r="F1701" s="72" t="s">
        <v>77</v>
      </c>
      <c r="G1701" s="72">
        <v>2023</v>
      </c>
      <c r="H1701" s="72">
        <v>0</v>
      </c>
      <c r="I1701" s="72">
        <v>1</v>
      </c>
      <c r="J1701" s="72">
        <v>308766196</v>
      </c>
      <c r="K1701" s="72">
        <v>412.4</v>
      </c>
      <c r="L1701" s="72">
        <v>2987426</v>
      </c>
      <c r="M1701" s="72">
        <v>134434</v>
      </c>
      <c r="N1701" s="72">
        <v>4.4999999999999998E-2</v>
      </c>
      <c r="O1701" s="72">
        <v>0.43539</v>
      </c>
    </row>
    <row r="1702" spans="1:15" x14ac:dyDescent="0.2">
      <c r="A1702" t="str">
        <f t="shared" si="26"/>
        <v>2023_1476</v>
      </c>
      <c r="C1702" s="71">
        <v>1700</v>
      </c>
      <c r="D1702" s="72">
        <v>1476</v>
      </c>
      <c r="E1702" s="72">
        <v>1476</v>
      </c>
      <c r="F1702" s="72" t="s">
        <v>79</v>
      </c>
      <c r="G1702" s="72">
        <v>2023</v>
      </c>
      <c r="H1702" s="72">
        <v>0</v>
      </c>
      <c r="I1702" s="72">
        <v>1</v>
      </c>
      <c r="J1702" s="72">
        <v>2538885154</v>
      </c>
      <c r="K1702" s="72">
        <v>8688.1</v>
      </c>
      <c r="L1702" s="72">
        <v>63127735</v>
      </c>
      <c r="M1702" s="72">
        <v>3156387</v>
      </c>
      <c r="N1702" s="72">
        <v>0.05</v>
      </c>
      <c r="O1702" s="72">
        <v>1.24322</v>
      </c>
    </row>
    <row r="1703" spans="1:15" x14ac:dyDescent="0.2">
      <c r="A1703" t="str">
        <f t="shared" si="26"/>
        <v>2023_1503</v>
      </c>
      <c r="C1703" s="71">
        <v>1701</v>
      </c>
      <c r="D1703" s="72">
        <v>1503</v>
      </c>
      <c r="E1703" s="72">
        <v>1503</v>
      </c>
      <c r="F1703" s="72" t="s">
        <v>80</v>
      </c>
      <c r="G1703" s="72">
        <v>2023</v>
      </c>
      <c r="H1703" s="72">
        <v>0</v>
      </c>
      <c r="I1703" s="72">
        <v>1</v>
      </c>
      <c r="J1703" s="72">
        <v>494778580</v>
      </c>
      <c r="K1703" s="72">
        <v>1402</v>
      </c>
      <c r="L1703" s="72">
        <v>10132254</v>
      </c>
      <c r="M1703" s="72">
        <v>506613</v>
      </c>
      <c r="N1703" s="72">
        <v>0.05</v>
      </c>
      <c r="O1703" s="72">
        <v>1.0239199999999999</v>
      </c>
    </row>
    <row r="1704" spans="1:15" x14ac:dyDescent="0.2">
      <c r="A1704" t="str">
        <f t="shared" si="26"/>
        <v>2023_1576</v>
      </c>
      <c r="C1704" s="71">
        <v>1702</v>
      </c>
      <c r="D1704" s="72">
        <v>1576</v>
      </c>
      <c r="E1704" s="72">
        <v>1576</v>
      </c>
      <c r="F1704" s="72" t="s">
        <v>81</v>
      </c>
      <c r="G1704" s="72">
        <v>2023</v>
      </c>
      <c r="H1704" s="72">
        <v>0</v>
      </c>
      <c r="I1704" s="72">
        <v>1</v>
      </c>
      <c r="J1704" s="72">
        <v>1234260846</v>
      </c>
      <c r="K1704" s="72">
        <v>3394.1</v>
      </c>
      <c r="L1704" s="72">
        <v>24529161</v>
      </c>
      <c r="M1704" s="72">
        <v>1226458</v>
      </c>
      <c r="N1704" s="72">
        <v>0.05</v>
      </c>
      <c r="O1704" s="72">
        <v>0.99368000000000001</v>
      </c>
    </row>
    <row r="1705" spans="1:15" x14ac:dyDescent="0.2">
      <c r="A1705" t="str">
        <f t="shared" si="26"/>
        <v>2023_1602</v>
      </c>
      <c r="C1705" s="71">
        <v>1703</v>
      </c>
      <c r="D1705" s="72">
        <v>1602</v>
      </c>
      <c r="E1705" s="72">
        <v>1602</v>
      </c>
      <c r="F1705" s="72" t="s">
        <v>82</v>
      </c>
      <c r="G1705" s="72">
        <v>2023</v>
      </c>
      <c r="H1705" s="72">
        <v>0</v>
      </c>
      <c r="I1705" s="72">
        <v>1</v>
      </c>
      <c r="J1705" s="72">
        <v>164485381</v>
      </c>
      <c r="K1705" s="72">
        <v>468.9</v>
      </c>
      <c r="L1705" s="72">
        <v>3388740</v>
      </c>
      <c r="M1705" s="72">
        <v>86416</v>
      </c>
      <c r="N1705" s="72">
        <v>2.5500999999999999E-2</v>
      </c>
      <c r="O1705" s="72">
        <v>0.52537</v>
      </c>
    </row>
    <row r="1706" spans="1:15" x14ac:dyDescent="0.2">
      <c r="A1706" t="str">
        <f t="shared" si="26"/>
        <v>2023_1611</v>
      </c>
      <c r="C1706" s="71">
        <v>1704</v>
      </c>
      <c r="D1706" s="72">
        <v>1611</v>
      </c>
      <c r="E1706" s="72">
        <v>1611</v>
      </c>
      <c r="F1706" s="72" t="s">
        <v>83</v>
      </c>
      <c r="G1706" s="72">
        <v>2023</v>
      </c>
      <c r="H1706" s="72">
        <v>0</v>
      </c>
      <c r="I1706" s="72">
        <v>1</v>
      </c>
      <c r="J1706" s="72">
        <v>5002375891</v>
      </c>
      <c r="K1706" s="72">
        <v>14412.6</v>
      </c>
      <c r="L1706" s="72">
        <v>104159860</v>
      </c>
      <c r="M1706" s="72">
        <v>5207993</v>
      </c>
      <c r="N1706" s="72">
        <v>0.05</v>
      </c>
      <c r="O1706" s="72">
        <v>1.0410999999999999</v>
      </c>
    </row>
    <row r="1707" spans="1:15" x14ac:dyDescent="0.2">
      <c r="A1707" t="str">
        <f t="shared" si="26"/>
        <v>2023_1619</v>
      </c>
      <c r="C1707" s="71">
        <v>1705</v>
      </c>
      <c r="D1707" s="72">
        <v>1619</v>
      </c>
      <c r="E1707" s="72">
        <v>1619</v>
      </c>
      <c r="F1707" s="72" t="s">
        <v>84</v>
      </c>
      <c r="G1707" s="72">
        <v>2023</v>
      </c>
      <c r="H1707" s="72">
        <v>0</v>
      </c>
      <c r="I1707" s="72">
        <v>1</v>
      </c>
      <c r="J1707" s="72">
        <v>433477115</v>
      </c>
      <c r="K1707" s="72">
        <v>1182.5</v>
      </c>
      <c r="L1707" s="72">
        <v>8545928</v>
      </c>
      <c r="M1707" s="72">
        <v>320191</v>
      </c>
      <c r="N1707" s="72">
        <v>3.7467E-2</v>
      </c>
      <c r="O1707" s="72">
        <v>0.73865999999999998</v>
      </c>
    </row>
    <row r="1708" spans="1:15" x14ac:dyDescent="0.2">
      <c r="A1708" t="str">
        <f t="shared" si="26"/>
        <v>2023_1638</v>
      </c>
      <c r="C1708" s="71">
        <v>1706</v>
      </c>
      <c r="D1708" s="72">
        <v>1638</v>
      </c>
      <c r="E1708" s="72">
        <v>1638</v>
      </c>
      <c r="F1708" s="72" t="s">
        <v>750</v>
      </c>
      <c r="G1708" s="72">
        <v>2023</v>
      </c>
      <c r="H1708" s="72">
        <v>0</v>
      </c>
      <c r="I1708" s="72">
        <v>1</v>
      </c>
      <c r="J1708" s="72">
        <v>845427402</v>
      </c>
      <c r="K1708" s="72">
        <v>1530.5</v>
      </c>
      <c r="L1708" s="72">
        <v>11060924</v>
      </c>
      <c r="M1708" s="72">
        <v>519703</v>
      </c>
      <c r="N1708" s="72">
        <v>4.6984999999999999E-2</v>
      </c>
      <c r="O1708" s="72">
        <v>0.61472000000000004</v>
      </c>
    </row>
    <row r="1709" spans="1:15" x14ac:dyDescent="0.2">
      <c r="A1709" t="str">
        <f t="shared" si="26"/>
        <v>2023_1675</v>
      </c>
      <c r="C1709" s="71">
        <v>1707</v>
      </c>
      <c r="D1709" s="72">
        <v>1675</v>
      </c>
      <c r="E1709" s="72">
        <v>1675</v>
      </c>
      <c r="F1709" s="72" t="s">
        <v>85</v>
      </c>
      <c r="G1709" s="72">
        <v>2023</v>
      </c>
      <c r="H1709" s="72">
        <v>0</v>
      </c>
      <c r="I1709" s="72">
        <v>1</v>
      </c>
      <c r="J1709" s="72">
        <v>100858388</v>
      </c>
      <c r="K1709" s="72">
        <v>190</v>
      </c>
      <c r="L1709" s="72">
        <v>1400680</v>
      </c>
      <c r="M1709" s="72">
        <v>0</v>
      </c>
      <c r="N1709" s="72">
        <v>0</v>
      </c>
      <c r="O1709" s="72">
        <v>0</v>
      </c>
    </row>
    <row r="1710" spans="1:15" x14ac:dyDescent="0.2">
      <c r="A1710" t="str">
        <f t="shared" si="26"/>
        <v>2023_1701</v>
      </c>
      <c r="C1710" s="71">
        <v>1708</v>
      </c>
      <c r="D1710" s="72">
        <v>1701</v>
      </c>
      <c r="E1710" s="72">
        <v>1701</v>
      </c>
      <c r="F1710" s="72" t="s">
        <v>86</v>
      </c>
      <c r="G1710" s="72">
        <v>2023</v>
      </c>
      <c r="H1710" s="72">
        <v>0</v>
      </c>
      <c r="I1710" s="72">
        <v>1</v>
      </c>
      <c r="J1710" s="72">
        <v>485236419</v>
      </c>
      <c r="K1710" s="72">
        <v>2044.8</v>
      </c>
      <c r="L1710" s="72">
        <v>14777770</v>
      </c>
      <c r="M1710" s="72">
        <v>369444</v>
      </c>
      <c r="N1710" s="72">
        <v>2.5000000000000001E-2</v>
      </c>
      <c r="O1710" s="72">
        <v>0.76136999999999999</v>
      </c>
    </row>
    <row r="1711" spans="1:15" x14ac:dyDescent="0.2">
      <c r="A1711" t="str">
        <f t="shared" si="26"/>
        <v>2023_1719</v>
      </c>
      <c r="C1711" s="71">
        <v>1709</v>
      </c>
      <c r="D1711" s="72">
        <v>1719</v>
      </c>
      <c r="E1711" s="72">
        <v>1719</v>
      </c>
      <c r="F1711" s="72" t="s">
        <v>87</v>
      </c>
      <c r="G1711" s="72">
        <v>2023</v>
      </c>
      <c r="H1711" s="72">
        <v>0</v>
      </c>
      <c r="I1711" s="72">
        <v>1</v>
      </c>
      <c r="J1711" s="72">
        <v>252251461</v>
      </c>
      <c r="K1711" s="72">
        <v>863.6</v>
      </c>
      <c r="L1711" s="72">
        <v>6241237</v>
      </c>
      <c r="M1711" s="72">
        <v>101897</v>
      </c>
      <c r="N1711" s="72">
        <v>1.6326E-2</v>
      </c>
      <c r="O1711" s="72">
        <v>0.40394999999999998</v>
      </c>
    </row>
    <row r="1712" spans="1:15" x14ac:dyDescent="0.2">
      <c r="A1712" t="str">
        <f t="shared" si="26"/>
        <v>2023_1737</v>
      </c>
      <c r="C1712" s="71">
        <v>1710</v>
      </c>
      <c r="D1712" s="72">
        <v>1737</v>
      </c>
      <c r="E1712" s="72">
        <v>1737</v>
      </c>
      <c r="F1712" s="72" t="s">
        <v>751</v>
      </c>
      <c r="G1712" s="72">
        <v>2023</v>
      </c>
      <c r="H1712" s="72">
        <v>0</v>
      </c>
      <c r="I1712" s="72">
        <v>1</v>
      </c>
      <c r="J1712" s="72">
        <v>8815644809</v>
      </c>
      <c r="K1712" s="72">
        <v>31023.8</v>
      </c>
      <c r="L1712" s="72">
        <v>225387907</v>
      </c>
      <c r="M1712" s="72">
        <v>11269395</v>
      </c>
      <c r="N1712" s="72">
        <v>0.05</v>
      </c>
      <c r="O1712" s="72">
        <v>1.27834</v>
      </c>
    </row>
    <row r="1713" spans="1:15" x14ac:dyDescent="0.2">
      <c r="A1713" t="str">
        <f t="shared" si="26"/>
        <v>2023_1782</v>
      </c>
      <c r="C1713" s="71">
        <v>1711</v>
      </c>
      <c r="D1713" s="72">
        <v>1782</v>
      </c>
      <c r="E1713" s="72">
        <v>1782</v>
      </c>
      <c r="F1713" s="72" t="s">
        <v>89</v>
      </c>
      <c r="G1713" s="72">
        <v>2023</v>
      </c>
      <c r="H1713" s="72">
        <v>0</v>
      </c>
      <c r="I1713" s="72">
        <v>1</v>
      </c>
      <c r="J1713" s="72">
        <v>48998010</v>
      </c>
      <c r="K1713" s="72">
        <v>109</v>
      </c>
      <c r="L1713" s="72">
        <v>787743</v>
      </c>
      <c r="M1713" s="72">
        <v>39387</v>
      </c>
      <c r="N1713" s="72">
        <v>0.05</v>
      </c>
      <c r="O1713" s="72">
        <v>0.80384999999999995</v>
      </c>
    </row>
    <row r="1714" spans="1:15" x14ac:dyDescent="0.2">
      <c r="A1714" t="str">
        <f t="shared" si="26"/>
        <v>2023_1791</v>
      </c>
      <c r="C1714" s="71">
        <v>1712</v>
      </c>
      <c r="D1714" s="72">
        <v>1791</v>
      </c>
      <c r="E1714" s="72">
        <v>1791</v>
      </c>
      <c r="F1714" s="72" t="s">
        <v>90</v>
      </c>
      <c r="G1714" s="72">
        <v>2023</v>
      </c>
      <c r="H1714" s="72">
        <v>0</v>
      </c>
      <c r="I1714" s="72">
        <v>1</v>
      </c>
      <c r="J1714" s="72">
        <v>333982813</v>
      </c>
      <c r="K1714" s="72">
        <v>875.7</v>
      </c>
      <c r="L1714" s="72">
        <v>6328684</v>
      </c>
      <c r="M1714" s="72">
        <v>158217</v>
      </c>
      <c r="N1714" s="72">
        <v>2.5000000000000001E-2</v>
      </c>
      <c r="O1714" s="72">
        <v>0.47372999999999998</v>
      </c>
    </row>
    <row r="1715" spans="1:15" x14ac:dyDescent="0.2">
      <c r="A1715" t="str">
        <f t="shared" si="26"/>
        <v>2023_1863</v>
      </c>
      <c r="C1715" s="71">
        <v>1713</v>
      </c>
      <c r="D1715" s="72">
        <v>1863</v>
      </c>
      <c r="E1715" s="72">
        <v>1863</v>
      </c>
      <c r="F1715" s="72" t="s">
        <v>92</v>
      </c>
      <c r="G1715" s="72">
        <v>2023</v>
      </c>
      <c r="H1715" s="72">
        <v>0</v>
      </c>
      <c r="I1715" s="72">
        <v>1</v>
      </c>
      <c r="J1715" s="72">
        <v>4031415093</v>
      </c>
      <c r="K1715" s="72">
        <v>10120.299999999999</v>
      </c>
      <c r="L1715" s="72">
        <v>73139408</v>
      </c>
      <c r="M1715" s="72">
        <v>3656970</v>
      </c>
      <c r="N1715" s="72">
        <v>0.05</v>
      </c>
      <c r="O1715" s="72">
        <v>0.90712000000000004</v>
      </c>
    </row>
    <row r="1716" spans="1:15" x14ac:dyDescent="0.2">
      <c r="A1716" t="str">
        <f t="shared" si="26"/>
        <v>2023_1908</v>
      </c>
      <c r="C1716" s="71">
        <v>1714</v>
      </c>
      <c r="D1716" s="72">
        <v>1908</v>
      </c>
      <c r="E1716" s="72">
        <v>1908</v>
      </c>
      <c r="F1716" s="72" t="s">
        <v>93</v>
      </c>
      <c r="G1716" s="72">
        <v>2023</v>
      </c>
      <c r="H1716" s="72">
        <v>0</v>
      </c>
      <c r="I1716" s="72">
        <v>1</v>
      </c>
      <c r="J1716" s="72">
        <v>175424098</v>
      </c>
      <c r="K1716" s="72">
        <v>381.1</v>
      </c>
      <c r="L1716" s="72">
        <v>2754210</v>
      </c>
      <c r="M1716" s="72">
        <v>68855</v>
      </c>
      <c r="N1716" s="72">
        <v>2.5000000000000001E-2</v>
      </c>
      <c r="O1716" s="72">
        <v>0.39251000000000003</v>
      </c>
    </row>
    <row r="1717" spans="1:15" x14ac:dyDescent="0.2">
      <c r="A1717" t="str">
        <f t="shared" si="26"/>
        <v>2023_1926</v>
      </c>
      <c r="C1717" s="71">
        <v>1715</v>
      </c>
      <c r="D1717" s="72">
        <v>1926</v>
      </c>
      <c r="E1717" s="72">
        <v>1926</v>
      </c>
      <c r="F1717" s="72" t="s">
        <v>95</v>
      </c>
      <c r="G1717" s="72">
        <v>2023</v>
      </c>
      <c r="H1717" s="72">
        <v>0</v>
      </c>
      <c r="I1717" s="72">
        <v>1</v>
      </c>
      <c r="J1717" s="72">
        <v>270965241</v>
      </c>
      <c r="K1717" s="72">
        <v>531</v>
      </c>
      <c r="L1717" s="72">
        <v>3846033</v>
      </c>
      <c r="M1717" s="72">
        <v>138457</v>
      </c>
      <c r="N1717" s="72">
        <v>3.5999999999999997E-2</v>
      </c>
      <c r="O1717" s="72">
        <v>0.51097999999999999</v>
      </c>
    </row>
    <row r="1718" spans="1:15" x14ac:dyDescent="0.2">
      <c r="A1718" t="str">
        <f t="shared" si="26"/>
        <v>2023_1944</v>
      </c>
      <c r="C1718" s="71">
        <v>1716</v>
      </c>
      <c r="D1718" s="72">
        <v>1944</v>
      </c>
      <c r="E1718" s="72">
        <v>1944</v>
      </c>
      <c r="F1718" s="72" t="s">
        <v>96</v>
      </c>
      <c r="G1718" s="72">
        <v>2023</v>
      </c>
      <c r="H1718" s="72">
        <v>0</v>
      </c>
      <c r="I1718" s="72">
        <v>1</v>
      </c>
      <c r="J1718" s="72">
        <v>314462694</v>
      </c>
      <c r="K1718" s="72">
        <v>972</v>
      </c>
      <c r="L1718" s="72">
        <v>7110180</v>
      </c>
      <c r="M1718" s="72">
        <v>355509</v>
      </c>
      <c r="N1718" s="72">
        <v>0.05</v>
      </c>
      <c r="O1718" s="72">
        <v>1.13053</v>
      </c>
    </row>
    <row r="1719" spans="1:15" x14ac:dyDescent="0.2">
      <c r="A1719" t="str">
        <f t="shared" si="26"/>
        <v>2023_1953</v>
      </c>
      <c r="C1719" s="71">
        <v>1717</v>
      </c>
      <c r="D1719" s="72">
        <v>1953</v>
      </c>
      <c r="E1719" s="72">
        <v>1953</v>
      </c>
      <c r="F1719" s="72" t="s">
        <v>97</v>
      </c>
      <c r="G1719" s="72">
        <v>2023</v>
      </c>
      <c r="H1719" s="72">
        <v>0</v>
      </c>
      <c r="I1719" s="72">
        <v>1</v>
      </c>
      <c r="J1719" s="72">
        <v>223399636</v>
      </c>
      <c r="K1719" s="72">
        <v>580.79999999999995</v>
      </c>
      <c r="L1719" s="72">
        <v>4197442</v>
      </c>
      <c r="M1719" s="72">
        <v>104594</v>
      </c>
      <c r="N1719" s="72">
        <v>2.4919E-2</v>
      </c>
      <c r="O1719" s="72">
        <v>0.46819</v>
      </c>
    </row>
    <row r="1720" spans="1:15" x14ac:dyDescent="0.2">
      <c r="A1720" t="str">
        <f t="shared" si="26"/>
        <v>2023_1963</v>
      </c>
      <c r="C1720" s="71">
        <v>1718</v>
      </c>
      <c r="D1720" s="72">
        <v>1963</v>
      </c>
      <c r="E1720" s="72">
        <v>1963</v>
      </c>
      <c r="F1720" s="72" t="s">
        <v>98</v>
      </c>
      <c r="G1720" s="72">
        <v>2023</v>
      </c>
      <c r="H1720" s="72">
        <v>0</v>
      </c>
      <c r="I1720" s="72">
        <v>1</v>
      </c>
      <c r="J1720" s="72">
        <v>239853868</v>
      </c>
      <c r="K1720" s="72">
        <v>552.5</v>
      </c>
      <c r="L1720" s="72">
        <v>3992918</v>
      </c>
      <c r="M1720" s="72">
        <v>131766</v>
      </c>
      <c r="N1720" s="72">
        <v>3.3000000000000002E-2</v>
      </c>
      <c r="O1720" s="72">
        <v>0.54935999999999996</v>
      </c>
    </row>
    <row r="1721" spans="1:15" x14ac:dyDescent="0.2">
      <c r="A1721" t="str">
        <f t="shared" si="26"/>
        <v>2023_3582</v>
      </c>
      <c r="C1721" s="71">
        <v>1719</v>
      </c>
      <c r="D1721" s="72">
        <v>3582</v>
      </c>
      <c r="E1721" s="72">
        <v>1968</v>
      </c>
      <c r="F1721" s="72" t="s">
        <v>160</v>
      </c>
      <c r="G1721" s="72">
        <v>2023</v>
      </c>
      <c r="H1721" s="72">
        <v>0</v>
      </c>
      <c r="I1721" s="72">
        <v>1</v>
      </c>
      <c r="J1721" s="72">
        <v>312781189</v>
      </c>
      <c r="K1721" s="72">
        <v>567.20000000000005</v>
      </c>
      <c r="L1721" s="72">
        <v>4129783</v>
      </c>
      <c r="M1721" s="72">
        <v>203634</v>
      </c>
      <c r="N1721" s="72">
        <v>4.9308999999999999E-2</v>
      </c>
      <c r="O1721" s="72">
        <v>0.65103999999999995</v>
      </c>
    </row>
    <row r="1722" spans="1:15" x14ac:dyDescent="0.2">
      <c r="A1722" t="str">
        <f t="shared" si="26"/>
        <v>2023_3978</v>
      </c>
      <c r="C1722" s="71">
        <v>1720</v>
      </c>
      <c r="D1722" s="72">
        <v>3978</v>
      </c>
      <c r="E1722" s="72">
        <v>3978</v>
      </c>
      <c r="F1722" s="72" t="s">
        <v>173</v>
      </c>
      <c r="G1722" s="72">
        <v>2023</v>
      </c>
      <c r="H1722" s="72">
        <v>0</v>
      </c>
      <c r="I1722" s="72">
        <v>1</v>
      </c>
      <c r="J1722" s="72">
        <v>342818142</v>
      </c>
      <c r="K1722" s="72">
        <v>527.1</v>
      </c>
      <c r="L1722" s="72">
        <v>3827273</v>
      </c>
      <c r="M1722" s="72">
        <v>130197</v>
      </c>
      <c r="N1722" s="72">
        <v>3.4018E-2</v>
      </c>
      <c r="O1722" s="72">
        <v>0.37978000000000001</v>
      </c>
    </row>
    <row r="1723" spans="1:15" x14ac:dyDescent="0.2">
      <c r="A1723" t="str">
        <f t="shared" si="26"/>
        <v>2023_6741</v>
      </c>
      <c r="C1723" s="71">
        <v>1721</v>
      </c>
      <c r="D1723" s="72">
        <v>6741</v>
      </c>
      <c r="E1723" s="72">
        <v>6741</v>
      </c>
      <c r="F1723" s="72" t="s">
        <v>298</v>
      </c>
      <c r="G1723" s="72">
        <v>2023</v>
      </c>
      <c r="H1723" s="72">
        <v>0</v>
      </c>
      <c r="I1723" s="72">
        <v>1</v>
      </c>
      <c r="J1723" s="72">
        <v>484855325</v>
      </c>
      <c r="K1723" s="72">
        <v>809.4</v>
      </c>
      <c r="L1723" s="72">
        <v>5849534</v>
      </c>
      <c r="M1723" s="72">
        <v>286627</v>
      </c>
      <c r="N1723" s="72">
        <v>4.9000000000000002E-2</v>
      </c>
      <c r="O1723" s="72">
        <v>0.59116000000000002</v>
      </c>
    </row>
    <row r="1724" spans="1:15" x14ac:dyDescent="0.2">
      <c r="A1724" t="str">
        <f t="shared" si="26"/>
        <v>2023_1970</v>
      </c>
      <c r="C1724" s="71">
        <v>1722</v>
      </c>
      <c r="D1724" s="72">
        <v>1970</v>
      </c>
      <c r="E1724" s="72">
        <v>1970</v>
      </c>
      <c r="F1724" s="72" t="s">
        <v>100</v>
      </c>
      <c r="G1724" s="72">
        <v>2023</v>
      </c>
      <c r="H1724" s="72">
        <v>0</v>
      </c>
      <c r="I1724" s="72">
        <v>1</v>
      </c>
      <c r="J1724" s="72">
        <v>165419317</v>
      </c>
      <c r="K1724" s="72">
        <v>482</v>
      </c>
      <c r="L1724" s="72">
        <v>3483414</v>
      </c>
      <c r="M1724" s="72">
        <v>174171</v>
      </c>
      <c r="N1724" s="72">
        <v>0.05</v>
      </c>
      <c r="O1724" s="72">
        <v>1.05291</v>
      </c>
    </row>
    <row r="1725" spans="1:15" x14ac:dyDescent="0.2">
      <c r="A1725" t="str">
        <f t="shared" si="26"/>
        <v>2023_1972</v>
      </c>
      <c r="C1725" s="71">
        <v>1723</v>
      </c>
      <c r="D1725" s="72">
        <v>1972</v>
      </c>
      <c r="E1725" s="72">
        <v>1972</v>
      </c>
      <c r="F1725" s="72" t="s">
        <v>101</v>
      </c>
      <c r="G1725" s="72">
        <v>2023</v>
      </c>
      <c r="H1725" s="72">
        <v>0</v>
      </c>
      <c r="I1725" s="72">
        <v>1</v>
      </c>
      <c r="J1725" s="72">
        <v>229803318</v>
      </c>
      <c r="K1725" s="72">
        <v>330.3</v>
      </c>
      <c r="L1725" s="72">
        <v>2387078</v>
      </c>
      <c r="M1725" s="72">
        <v>97870</v>
      </c>
      <c r="N1725" s="72">
        <v>4.1000000000000002E-2</v>
      </c>
      <c r="O1725" s="72">
        <v>0.42588999999999999</v>
      </c>
    </row>
    <row r="1726" spans="1:15" x14ac:dyDescent="0.2">
      <c r="A1726" t="str">
        <f t="shared" si="26"/>
        <v>2023_1965</v>
      </c>
      <c r="C1726" s="71">
        <v>1724</v>
      </c>
      <c r="D1726" s="72">
        <v>1965</v>
      </c>
      <c r="E1726" s="72">
        <v>1965</v>
      </c>
      <c r="F1726" s="72" t="s">
        <v>684</v>
      </c>
      <c r="G1726" s="72">
        <v>2023</v>
      </c>
      <c r="H1726" s="72">
        <v>0</v>
      </c>
      <c r="I1726" s="72">
        <v>1</v>
      </c>
      <c r="J1726" s="72">
        <v>274699167</v>
      </c>
      <c r="K1726" s="72">
        <v>558.9</v>
      </c>
      <c r="L1726" s="72">
        <v>4039170</v>
      </c>
      <c r="M1726" s="72">
        <v>0</v>
      </c>
      <c r="N1726" s="72">
        <v>0</v>
      </c>
      <c r="O1726" s="72">
        <v>0</v>
      </c>
    </row>
    <row r="1727" spans="1:15" x14ac:dyDescent="0.2">
      <c r="A1727" t="str">
        <f t="shared" si="26"/>
        <v>2023_657</v>
      </c>
      <c r="C1727" s="71">
        <v>1725</v>
      </c>
      <c r="D1727" s="72">
        <v>657</v>
      </c>
      <c r="E1727" s="72">
        <v>657</v>
      </c>
      <c r="F1727" s="72" t="s">
        <v>719</v>
      </c>
      <c r="G1727" s="72">
        <v>2023</v>
      </c>
      <c r="H1727" s="72">
        <v>0</v>
      </c>
      <c r="I1727" s="72">
        <v>1</v>
      </c>
      <c r="J1727" s="72">
        <v>550796193</v>
      </c>
      <c r="K1727" s="72">
        <v>864.7</v>
      </c>
      <c r="L1727" s="72">
        <v>6249187</v>
      </c>
      <c r="M1727" s="72">
        <v>312459</v>
      </c>
      <c r="N1727" s="72">
        <v>0.05</v>
      </c>
      <c r="O1727" s="72">
        <v>0.56728999999999996</v>
      </c>
    </row>
    <row r="1728" spans="1:15" x14ac:dyDescent="0.2">
      <c r="A1728" t="str">
        <f t="shared" si="26"/>
        <v>2023_1989</v>
      </c>
      <c r="C1728" s="71">
        <v>1726</v>
      </c>
      <c r="D1728" s="72">
        <v>1989</v>
      </c>
      <c r="E1728" s="72">
        <v>1989</v>
      </c>
      <c r="F1728" s="72" t="s">
        <v>103</v>
      </c>
      <c r="G1728" s="72">
        <v>2023</v>
      </c>
      <c r="H1728" s="72">
        <v>0</v>
      </c>
      <c r="I1728" s="72">
        <v>1</v>
      </c>
      <c r="J1728" s="72">
        <v>191728775</v>
      </c>
      <c r="K1728" s="72">
        <v>399</v>
      </c>
      <c r="L1728" s="72">
        <v>2883573</v>
      </c>
      <c r="M1728" s="72">
        <v>118226</v>
      </c>
      <c r="N1728" s="72">
        <v>4.1000000000000002E-2</v>
      </c>
      <c r="O1728" s="72">
        <v>0.61663000000000001</v>
      </c>
    </row>
    <row r="1729" spans="1:15" x14ac:dyDescent="0.2">
      <c r="A1729" t="str">
        <f t="shared" si="26"/>
        <v>2023_2007</v>
      </c>
      <c r="C1729" s="71">
        <v>1727</v>
      </c>
      <c r="D1729" s="72">
        <v>2007</v>
      </c>
      <c r="E1729" s="72">
        <v>2007</v>
      </c>
      <c r="F1729" s="72" t="s">
        <v>104</v>
      </c>
      <c r="G1729" s="72">
        <v>2023</v>
      </c>
      <c r="H1729" s="72">
        <v>0</v>
      </c>
      <c r="I1729" s="72">
        <v>1</v>
      </c>
      <c r="J1729" s="72">
        <v>239763834</v>
      </c>
      <c r="K1729" s="72">
        <v>532.1</v>
      </c>
      <c r="L1729" s="72">
        <v>3845487</v>
      </c>
      <c r="M1729" s="72">
        <v>192274</v>
      </c>
      <c r="N1729" s="72">
        <v>0.05</v>
      </c>
      <c r="O1729" s="72">
        <v>0.80193000000000003</v>
      </c>
    </row>
    <row r="1730" spans="1:15" x14ac:dyDescent="0.2">
      <c r="A1730" t="str">
        <f t="shared" si="26"/>
        <v>2023_2088</v>
      </c>
      <c r="C1730" s="71">
        <v>1728</v>
      </c>
      <c r="D1730" s="72">
        <v>2088</v>
      </c>
      <c r="E1730" s="72">
        <v>2088</v>
      </c>
      <c r="F1730" s="72" t="s">
        <v>106</v>
      </c>
      <c r="G1730" s="72">
        <v>2023</v>
      </c>
      <c r="H1730" s="72">
        <v>0</v>
      </c>
      <c r="I1730" s="72">
        <v>1</v>
      </c>
      <c r="J1730" s="72">
        <v>381089370</v>
      </c>
      <c r="K1730" s="72">
        <v>649.4</v>
      </c>
      <c r="L1730" s="72">
        <v>4753608</v>
      </c>
      <c r="M1730" s="72">
        <v>35094</v>
      </c>
      <c r="N1730" s="72">
        <v>7.3829999999999998E-3</v>
      </c>
      <c r="O1730" s="72">
        <v>9.2090000000000005E-2</v>
      </c>
    </row>
    <row r="1731" spans="1:15" x14ac:dyDescent="0.2">
      <c r="A1731" t="str">
        <f t="shared" si="26"/>
        <v>2023_2097</v>
      </c>
      <c r="C1731" s="71">
        <v>1729</v>
      </c>
      <c r="D1731" s="72">
        <v>2097</v>
      </c>
      <c r="E1731" s="72">
        <v>2097</v>
      </c>
      <c r="F1731" s="72" t="s">
        <v>107</v>
      </c>
      <c r="G1731" s="72">
        <v>2023</v>
      </c>
      <c r="H1731" s="72">
        <v>0</v>
      </c>
      <c r="I1731" s="72">
        <v>1</v>
      </c>
      <c r="J1731" s="72">
        <v>233003035</v>
      </c>
      <c r="K1731" s="72">
        <v>481.4</v>
      </c>
      <c r="L1731" s="72">
        <v>3499778</v>
      </c>
      <c r="M1731" s="72">
        <v>174989</v>
      </c>
      <c r="N1731" s="72">
        <v>0.05</v>
      </c>
      <c r="O1731" s="72">
        <v>0.75102000000000002</v>
      </c>
    </row>
    <row r="1732" spans="1:15" x14ac:dyDescent="0.2">
      <c r="A1732" t="str">
        <f t="shared" ref="A1732:A1795" si="27">CONCATENATE(G1732,"_",D1732)</f>
        <v>2023_2113</v>
      </c>
      <c r="C1732" s="71">
        <v>1730</v>
      </c>
      <c r="D1732" s="72">
        <v>2113</v>
      </c>
      <c r="E1732" s="72">
        <v>2113</v>
      </c>
      <c r="F1732" s="72" t="s">
        <v>108</v>
      </c>
      <c r="G1732" s="72">
        <v>2023</v>
      </c>
      <c r="H1732" s="72">
        <v>0</v>
      </c>
      <c r="I1732" s="72">
        <v>1</v>
      </c>
      <c r="J1732" s="72">
        <v>103607678</v>
      </c>
      <c r="K1732" s="72">
        <v>183.4</v>
      </c>
      <c r="L1732" s="72">
        <v>1325432</v>
      </c>
      <c r="M1732" s="72">
        <v>66272</v>
      </c>
      <c r="N1732" s="72">
        <v>0.05</v>
      </c>
      <c r="O1732" s="72">
        <v>0.63963999999999999</v>
      </c>
    </row>
    <row r="1733" spans="1:15" x14ac:dyDescent="0.2">
      <c r="A1733" t="str">
        <f t="shared" si="27"/>
        <v>2023_2124</v>
      </c>
      <c r="C1733" s="71">
        <v>1731</v>
      </c>
      <c r="D1733" s="72">
        <v>2124</v>
      </c>
      <c r="E1733" s="72">
        <v>2124</v>
      </c>
      <c r="F1733" s="72" t="s">
        <v>807</v>
      </c>
      <c r="G1733" s="72">
        <v>2023</v>
      </c>
      <c r="H1733" s="72">
        <v>0</v>
      </c>
      <c r="I1733" s="72">
        <v>1</v>
      </c>
      <c r="J1733" s="72">
        <v>419313307</v>
      </c>
      <c r="K1733" s="72">
        <v>1222.0999999999999</v>
      </c>
      <c r="L1733" s="72">
        <v>8832117</v>
      </c>
      <c r="M1733" s="72">
        <v>335620</v>
      </c>
      <c r="N1733" s="72">
        <v>3.7999999999999999E-2</v>
      </c>
      <c r="O1733" s="72">
        <v>0.8004</v>
      </c>
    </row>
    <row r="1734" spans="1:15" x14ac:dyDescent="0.2">
      <c r="A1734" t="str">
        <f t="shared" si="27"/>
        <v>2023_2151</v>
      </c>
      <c r="C1734" s="71">
        <v>1732</v>
      </c>
      <c r="D1734" s="72">
        <v>2151</v>
      </c>
      <c r="E1734" s="72">
        <v>2151</v>
      </c>
      <c r="F1734" s="72" t="s">
        <v>800</v>
      </c>
      <c r="G1734" s="72">
        <v>2023</v>
      </c>
      <c r="H1734" s="72">
        <v>0</v>
      </c>
      <c r="I1734" s="72">
        <v>1</v>
      </c>
      <c r="J1734" s="72">
        <v>246838259</v>
      </c>
      <c r="K1734" s="72">
        <v>407</v>
      </c>
      <c r="L1734" s="72">
        <v>2963367</v>
      </c>
      <c r="M1734" s="72">
        <v>148168</v>
      </c>
      <c r="N1734" s="72">
        <v>0.05</v>
      </c>
      <c r="O1734" s="72">
        <v>0.60026000000000002</v>
      </c>
    </row>
    <row r="1735" spans="1:15" x14ac:dyDescent="0.2">
      <c r="A1735" t="str">
        <f t="shared" si="27"/>
        <v>2023_2169</v>
      </c>
      <c r="C1735" s="71">
        <v>1733</v>
      </c>
      <c r="D1735" s="72">
        <v>2169</v>
      </c>
      <c r="E1735" s="72">
        <v>2169</v>
      </c>
      <c r="F1735" s="72" t="s">
        <v>109</v>
      </c>
      <c r="G1735" s="72">
        <v>2023</v>
      </c>
      <c r="H1735" s="72">
        <v>0</v>
      </c>
      <c r="I1735" s="72">
        <v>1</v>
      </c>
      <c r="J1735" s="72">
        <v>879428547</v>
      </c>
      <c r="K1735" s="72">
        <v>1607.4</v>
      </c>
      <c r="L1735" s="72">
        <v>11616680</v>
      </c>
      <c r="M1735" s="72">
        <v>481817</v>
      </c>
      <c r="N1735" s="72">
        <v>4.1475999999999999E-2</v>
      </c>
      <c r="O1735" s="72">
        <v>0.54788000000000003</v>
      </c>
    </row>
    <row r="1736" spans="1:15" x14ac:dyDescent="0.2">
      <c r="A1736" t="str">
        <f t="shared" si="27"/>
        <v>2023_2295</v>
      </c>
      <c r="C1736" s="71">
        <v>1734</v>
      </c>
      <c r="D1736" s="72">
        <v>2295</v>
      </c>
      <c r="E1736" s="72">
        <v>2295</v>
      </c>
      <c r="F1736" s="72" t="s">
        <v>111</v>
      </c>
      <c r="G1736" s="72">
        <v>2023</v>
      </c>
      <c r="H1736" s="72">
        <v>0</v>
      </c>
      <c r="I1736" s="72">
        <v>1</v>
      </c>
      <c r="J1736" s="72">
        <v>452542942</v>
      </c>
      <c r="K1736" s="72">
        <v>1058</v>
      </c>
      <c r="L1736" s="72">
        <v>7646166</v>
      </c>
      <c r="M1736" s="72">
        <v>382308</v>
      </c>
      <c r="N1736" s="72">
        <v>0.05</v>
      </c>
      <c r="O1736" s="72">
        <v>0.8448</v>
      </c>
    </row>
    <row r="1737" spans="1:15" x14ac:dyDescent="0.2">
      <c r="A1737" t="str">
        <f t="shared" si="27"/>
        <v>2023_2313</v>
      </c>
      <c r="C1737" s="71">
        <v>1735</v>
      </c>
      <c r="D1737" s="72">
        <v>2313</v>
      </c>
      <c r="E1737" s="72">
        <v>2313</v>
      </c>
      <c r="F1737" s="72" t="s">
        <v>112</v>
      </c>
      <c r="G1737" s="72">
        <v>2023</v>
      </c>
      <c r="H1737" s="72">
        <v>0</v>
      </c>
      <c r="I1737" s="72">
        <v>1</v>
      </c>
      <c r="J1737" s="72">
        <v>1155439609</v>
      </c>
      <c r="K1737" s="72">
        <v>3655.8</v>
      </c>
      <c r="L1737" s="72">
        <v>26420467</v>
      </c>
      <c r="M1737" s="72">
        <v>1321023</v>
      </c>
      <c r="N1737" s="72">
        <v>0.05</v>
      </c>
      <c r="O1737" s="72">
        <v>1.14331</v>
      </c>
    </row>
    <row r="1738" spans="1:15" x14ac:dyDescent="0.2">
      <c r="A1738" t="str">
        <f t="shared" si="27"/>
        <v>2023_2322</v>
      </c>
      <c r="C1738" s="71">
        <v>1736</v>
      </c>
      <c r="D1738" s="72">
        <v>2322</v>
      </c>
      <c r="E1738" s="72">
        <v>2322</v>
      </c>
      <c r="F1738" s="72" t="s">
        <v>113</v>
      </c>
      <c r="G1738" s="72">
        <v>2023</v>
      </c>
      <c r="H1738" s="72">
        <v>0</v>
      </c>
      <c r="I1738" s="72">
        <v>1</v>
      </c>
      <c r="J1738" s="72">
        <v>798684746</v>
      </c>
      <c r="K1738" s="72">
        <v>2046.4</v>
      </c>
      <c r="L1738" s="72">
        <v>14789333</v>
      </c>
      <c r="M1738" s="72">
        <v>485238</v>
      </c>
      <c r="N1738" s="72">
        <v>3.2809999999999999E-2</v>
      </c>
      <c r="O1738" s="72">
        <v>0.60755000000000003</v>
      </c>
    </row>
    <row r="1739" spans="1:15" x14ac:dyDescent="0.2">
      <c r="A1739" t="str">
        <f t="shared" si="27"/>
        <v>2023_2369</v>
      </c>
      <c r="C1739" s="71">
        <v>1737</v>
      </c>
      <c r="D1739" s="72">
        <v>2369</v>
      </c>
      <c r="E1739" s="72">
        <v>2369</v>
      </c>
      <c r="F1739" s="72" t="s">
        <v>115</v>
      </c>
      <c r="G1739" s="72">
        <v>2023</v>
      </c>
      <c r="H1739" s="72">
        <v>0</v>
      </c>
      <c r="I1739" s="72">
        <v>1</v>
      </c>
      <c r="J1739" s="72">
        <v>204260062</v>
      </c>
      <c r="K1739" s="72">
        <v>436</v>
      </c>
      <c r="L1739" s="72">
        <v>3150972</v>
      </c>
      <c r="M1739" s="72">
        <v>18999</v>
      </c>
      <c r="N1739" s="72">
        <v>6.0299999999999998E-3</v>
      </c>
      <c r="O1739" s="72">
        <v>9.3009999999999995E-2</v>
      </c>
    </row>
    <row r="1740" spans="1:15" x14ac:dyDescent="0.2">
      <c r="A1740" t="str">
        <f t="shared" si="27"/>
        <v>2023_2682</v>
      </c>
      <c r="C1740" s="71">
        <v>1738</v>
      </c>
      <c r="D1740" s="72">
        <v>2682</v>
      </c>
      <c r="E1740" s="72">
        <v>2682</v>
      </c>
      <c r="F1740" s="72" t="s">
        <v>4</v>
      </c>
      <c r="G1740" s="72">
        <v>2023</v>
      </c>
      <c r="H1740" s="72">
        <v>0</v>
      </c>
      <c r="I1740" s="72">
        <v>1</v>
      </c>
      <c r="J1740" s="72">
        <v>195353300</v>
      </c>
      <c r="K1740" s="72">
        <v>255.2</v>
      </c>
      <c r="L1740" s="72">
        <v>1844330</v>
      </c>
      <c r="M1740" s="72">
        <v>74739</v>
      </c>
      <c r="N1740" s="72">
        <v>4.0523999999999998E-2</v>
      </c>
      <c r="O1740" s="72">
        <v>0.38257999999999998</v>
      </c>
    </row>
    <row r="1741" spans="1:15" x14ac:dyDescent="0.2">
      <c r="A1741" t="str">
        <f t="shared" si="27"/>
        <v>2023_2376</v>
      </c>
      <c r="C1741" s="71">
        <v>1739</v>
      </c>
      <c r="D1741" s="72">
        <v>2376</v>
      </c>
      <c r="E1741" s="72">
        <v>2376</v>
      </c>
      <c r="F1741" s="72" t="s">
        <v>116</v>
      </c>
      <c r="G1741" s="72">
        <v>2023</v>
      </c>
      <c r="H1741" s="72">
        <v>0</v>
      </c>
      <c r="I1741" s="72">
        <v>1</v>
      </c>
      <c r="J1741" s="72">
        <v>289801329</v>
      </c>
      <c r="K1741" s="72">
        <v>472</v>
      </c>
      <c r="L1741" s="72">
        <v>3411616</v>
      </c>
      <c r="M1741" s="72">
        <v>85290</v>
      </c>
      <c r="N1741" s="72">
        <v>2.5000000000000001E-2</v>
      </c>
      <c r="O1741" s="72">
        <v>0.29431000000000002</v>
      </c>
    </row>
    <row r="1742" spans="1:15" x14ac:dyDescent="0.2">
      <c r="A1742" t="str">
        <f t="shared" si="27"/>
        <v>2023_2403</v>
      </c>
      <c r="C1742" s="71">
        <v>1740</v>
      </c>
      <c r="D1742" s="72">
        <v>2403</v>
      </c>
      <c r="E1742" s="72">
        <v>2403</v>
      </c>
      <c r="F1742" s="72" t="s">
        <v>808</v>
      </c>
      <c r="G1742" s="72">
        <v>2023</v>
      </c>
      <c r="H1742" s="72">
        <v>0</v>
      </c>
      <c r="I1742" s="72">
        <v>1</v>
      </c>
      <c r="J1742" s="72">
        <v>604929681</v>
      </c>
      <c r="K1742" s="72">
        <v>836.4</v>
      </c>
      <c r="L1742" s="72">
        <v>6044663</v>
      </c>
      <c r="M1742" s="72">
        <v>62970</v>
      </c>
      <c r="N1742" s="72">
        <v>1.0416999999999999E-2</v>
      </c>
      <c r="O1742" s="72">
        <v>0.10409</v>
      </c>
    </row>
    <row r="1743" spans="1:15" x14ac:dyDescent="0.2">
      <c r="A1743" t="str">
        <f t="shared" si="27"/>
        <v>2023_2457</v>
      </c>
      <c r="C1743" s="71">
        <v>1741</v>
      </c>
      <c r="D1743" s="72">
        <v>2457</v>
      </c>
      <c r="E1743" s="72">
        <v>2457</v>
      </c>
      <c r="F1743" s="72" t="s">
        <v>118</v>
      </c>
      <c r="G1743" s="72">
        <v>2023</v>
      </c>
      <c r="H1743" s="72">
        <v>0</v>
      </c>
      <c r="I1743" s="72">
        <v>1</v>
      </c>
      <c r="J1743" s="72">
        <v>259202972</v>
      </c>
      <c r="K1743" s="72">
        <v>455.7</v>
      </c>
      <c r="L1743" s="72">
        <v>3293344</v>
      </c>
      <c r="M1743" s="72">
        <v>164667</v>
      </c>
      <c r="N1743" s="72">
        <v>0.05</v>
      </c>
      <c r="O1743" s="72">
        <v>0.63527999999999996</v>
      </c>
    </row>
    <row r="1744" spans="1:15" x14ac:dyDescent="0.2">
      <c r="A1744" t="str">
        <f t="shared" si="27"/>
        <v>2023_2466</v>
      </c>
      <c r="C1744" s="71">
        <v>1742</v>
      </c>
      <c r="D1744" s="72">
        <v>2466</v>
      </c>
      <c r="E1744" s="72">
        <v>2466</v>
      </c>
      <c r="F1744" s="72" t="s">
        <v>119</v>
      </c>
      <c r="G1744" s="72">
        <v>2023</v>
      </c>
      <c r="H1744" s="72">
        <v>0</v>
      </c>
      <c r="I1744" s="72">
        <v>1</v>
      </c>
      <c r="J1744" s="72">
        <v>655132539</v>
      </c>
      <c r="K1744" s="72">
        <v>1562.7</v>
      </c>
      <c r="L1744" s="72">
        <v>11293633</v>
      </c>
      <c r="M1744" s="72">
        <v>338809</v>
      </c>
      <c r="N1744" s="72">
        <v>0.03</v>
      </c>
      <c r="O1744" s="72">
        <v>0.51715999999999995</v>
      </c>
    </row>
    <row r="1745" spans="1:15" x14ac:dyDescent="0.2">
      <c r="A1745" t="str">
        <f t="shared" si="27"/>
        <v>2023_2493</v>
      </c>
      <c r="C1745" s="71">
        <v>1743</v>
      </c>
      <c r="D1745" s="72">
        <v>2493</v>
      </c>
      <c r="E1745" s="72">
        <v>2493</v>
      </c>
      <c r="F1745" s="72" t="s">
        <v>120</v>
      </c>
      <c r="G1745" s="72">
        <v>2023</v>
      </c>
      <c r="H1745" s="72">
        <v>0</v>
      </c>
      <c r="I1745" s="72">
        <v>1</v>
      </c>
      <c r="J1745" s="72">
        <v>120622618</v>
      </c>
      <c r="K1745" s="72">
        <v>164</v>
      </c>
      <c r="L1745" s="72">
        <v>1207696</v>
      </c>
      <c r="M1745" s="72">
        <v>22673</v>
      </c>
      <c r="N1745" s="72">
        <v>1.8773999999999999E-2</v>
      </c>
      <c r="O1745" s="72">
        <v>0.18797</v>
      </c>
    </row>
    <row r="1746" spans="1:15" x14ac:dyDescent="0.2">
      <c r="A1746" t="str">
        <f t="shared" si="27"/>
        <v>2023_2502</v>
      </c>
      <c r="C1746" s="71">
        <v>1744</v>
      </c>
      <c r="D1746" s="72">
        <v>2502</v>
      </c>
      <c r="E1746" s="72">
        <v>2502</v>
      </c>
      <c r="F1746" s="72" t="s">
        <v>121</v>
      </c>
      <c r="G1746" s="72">
        <v>2023</v>
      </c>
      <c r="H1746" s="72">
        <v>0</v>
      </c>
      <c r="I1746" s="72">
        <v>1</v>
      </c>
      <c r="J1746" s="72">
        <v>363713693</v>
      </c>
      <c r="K1746" s="72">
        <v>616.79999999999995</v>
      </c>
      <c r="L1746" s="72">
        <v>4500790</v>
      </c>
      <c r="M1746" s="72">
        <v>132004</v>
      </c>
      <c r="N1746" s="72">
        <v>2.9329000000000001E-2</v>
      </c>
      <c r="O1746" s="72">
        <v>0.36292999999999997</v>
      </c>
    </row>
    <row r="1747" spans="1:15" x14ac:dyDescent="0.2">
      <c r="A1747" t="str">
        <f t="shared" si="27"/>
        <v>2023_2511</v>
      </c>
      <c r="C1747" s="71">
        <v>1745</v>
      </c>
      <c r="D1747" s="72">
        <v>2511</v>
      </c>
      <c r="E1747" s="72">
        <v>2511</v>
      </c>
      <c r="F1747" s="72" t="s">
        <v>122</v>
      </c>
      <c r="G1747" s="72">
        <v>2023</v>
      </c>
      <c r="H1747" s="72">
        <v>0</v>
      </c>
      <c r="I1747" s="72">
        <v>1</v>
      </c>
      <c r="J1747" s="72">
        <v>670901108</v>
      </c>
      <c r="K1747" s="72">
        <v>1933.5</v>
      </c>
      <c r="L1747" s="72">
        <v>13973405</v>
      </c>
      <c r="M1747" s="72">
        <v>423708</v>
      </c>
      <c r="N1747" s="72">
        <v>3.0322000000000002E-2</v>
      </c>
      <c r="O1747" s="72">
        <v>0.63154999999999994</v>
      </c>
    </row>
    <row r="1748" spans="1:15" x14ac:dyDescent="0.2">
      <c r="A1748" t="str">
        <f t="shared" si="27"/>
        <v>2023_2520</v>
      </c>
      <c r="C1748" s="71">
        <v>1746</v>
      </c>
      <c r="D1748" s="72">
        <v>2520</v>
      </c>
      <c r="E1748" s="72">
        <v>2520</v>
      </c>
      <c r="F1748" s="72" t="s">
        <v>123</v>
      </c>
      <c r="G1748" s="72">
        <v>2023</v>
      </c>
      <c r="H1748" s="72">
        <v>0</v>
      </c>
      <c r="I1748" s="72">
        <v>1</v>
      </c>
      <c r="J1748" s="72">
        <v>193541981</v>
      </c>
      <c r="K1748" s="72">
        <v>279</v>
      </c>
      <c r="L1748" s="72">
        <v>2016333</v>
      </c>
      <c r="M1748" s="72">
        <v>56457</v>
      </c>
      <c r="N1748" s="72">
        <v>2.8000000000000001E-2</v>
      </c>
      <c r="O1748" s="72">
        <v>0.29170000000000001</v>
      </c>
    </row>
    <row r="1749" spans="1:15" x14ac:dyDescent="0.2">
      <c r="A1749" t="str">
        <f t="shared" si="27"/>
        <v>2023_2556</v>
      </c>
      <c r="C1749" s="71">
        <v>1747</v>
      </c>
      <c r="D1749" s="72">
        <v>2556</v>
      </c>
      <c r="E1749" s="72">
        <v>2556</v>
      </c>
      <c r="F1749" s="72" t="s">
        <v>124</v>
      </c>
      <c r="G1749" s="72">
        <v>2023</v>
      </c>
      <c r="H1749" s="72">
        <v>0</v>
      </c>
      <c r="I1749" s="72">
        <v>1</v>
      </c>
      <c r="J1749" s="72">
        <v>277824071</v>
      </c>
      <c r="K1749" s="72">
        <v>385.2</v>
      </c>
      <c r="L1749" s="72">
        <v>2783840</v>
      </c>
      <c r="M1749" s="72">
        <v>139192</v>
      </c>
      <c r="N1749" s="72">
        <v>0.05</v>
      </c>
      <c r="O1749" s="72">
        <v>0.50100999999999996</v>
      </c>
    </row>
    <row r="1750" spans="1:15" x14ac:dyDescent="0.2">
      <c r="A1750" t="str">
        <f t="shared" si="27"/>
        <v>2023_3195</v>
      </c>
      <c r="C1750" s="71">
        <v>1748</v>
      </c>
      <c r="D1750" s="72">
        <v>3195</v>
      </c>
      <c r="E1750" s="72">
        <v>3195</v>
      </c>
      <c r="F1750" s="72" t="s">
        <v>681</v>
      </c>
      <c r="G1750" s="72">
        <v>2023</v>
      </c>
      <c r="H1750" s="72">
        <v>0</v>
      </c>
      <c r="I1750" s="72">
        <v>1</v>
      </c>
      <c r="J1750" s="72">
        <v>612475436</v>
      </c>
      <c r="K1750" s="72">
        <v>1187.4000000000001</v>
      </c>
      <c r="L1750" s="72">
        <v>8633585</v>
      </c>
      <c r="M1750" s="72">
        <v>431679</v>
      </c>
      <c r="N1750" s="72">
        <v>0.05</v>
      </c>
      <c r="O1750" s="72">
        <v>0.70481000000000005</v>
      </c>
    </row>
    <row r="1751" spans="1:15" x14ac:dyDescent="0.2">
      <c r="A1751" t="str">
        <f t="shared" si="27"/>
        <v>2023_2709</v>
      </c>
      <c r="C1751" s="71">
        <v>1749</v>
      </c>
      <c r="D1751" s="72">
        <v>2709</v>
      </c>
      <c r="E1751" s="72">
        <v>2709</v>
      </c>
      <c r="F1751" s="72" t="s">
        <v>126</v>
      </c>
      <c r="G1751" s="72">
        <v>2023</v>
      </c>
      <c r="H1751" s="72">
        <v>0</v>
      </c>
      <c r="I1751" s="72">
        <v>1</v>
      </c>
      <c r="J1751" s="72">
        <v>710976351</v>
      </c>
      <c r="K1751" s="72">
        <v>1521.9</v>
      </c>
      <c r="L1751" s="72">
        <v>10998771</v>
      </c>
      <c r="M1751" s="72">
        <v>549939</v>
      </c>
      <c r="N1751" s="72">
        <v>0.05</v>
      </c>
      <c r="O1751" s="72">
        <v>0.77349999999999997</v>
      </c>
    </row>
    <row r="1752" spans="1:15" x14ac:dyDescent="0.2">
      <c r="A1752" t="str">
        <f t="shared" si="27"/>
        <v>2023_2718</v>
      </c>
      <c r="C1752" s="71">
        <v>1750</v>
      </c>
      <c r="D1752" s="72">
        <v>2718</v>
      </c>
      <c r="E1752" s="72">
        <v>2718</v>
      </c>
      <c r="F1752" s="72" t="s">
        <v>127</v>
      </c>
      <c r="G1752" s="72">
        <v>2023</v>
      </c>
      <c r="H1752" s="72">
        <v>0</v>
      </c>
      <c r="I1752" s="72">
        <v>1</v>
      </c>
      <c r="J1752" s="72">
        <v>303379626</v>
      </c>
      <c r="K1752" s="72">
        <v>456.7</v>
      </c>
      <c r="L1752" s="72">
        <v>3316555</v>
      </c>
      <c r="M1752" s="72">
        <v>54279</v>
      </c>
      <c r="N1752" s="72">
        <v>1.6365999999999999E-2</v>
      </c>
      <c r="O1752" s="72">
        <v>0.17891000000000001</v>
      </c>
    </row>
    <row r="1753" spans="1:15" x14ac:dyDescent="0.2">
      <c r="A1753" t="str">
        <f t="shared" si="27"/>
        <v>2023_2727</v>
      </c>
      <c r="C1753" s="71">
        <v>1751</v>
      </c>
      <c r="D1753" s="72">
        <v>2727</v>
      </c>
      <c r="E1753" s="72">
        <v>2727</v>
      </c>
      <c r="F1753" s="72" t="s">
        <v>128</v>
      </c>
      <c r="G1753" s="72">
        <v>2023</v>
      </c>
      <c r="H1753" s="72">
        <v>0</v>
      </c>
      <c r="I1753" s="72">
        <v>1</v>
      </c>
      <c r="J1753" s="72">
        <v>276865896</v>
      </c>
      <c r="K1753" s="72">
        <v>668.2</v>
      </c>
      <c r="L1753" s="72">
        <v>4829081</v>
      </c>
      <c r="M1753" s="72">
        <v>202821</v>
      </c>
      <c r="N1753" s="72">
        <v>4.2000000000000003E-2</v>
      </c>
      <c r="O1753" s="72">
        <v>0.73255999999999999</v>
      </c>
    </row>
    <row r="1754" spans="1:15" x14ac:dyDescent="0.2">
      <c r="A1754" t="str">
        <f t="shared" si="27"/>
        <v>2023_2754</v>
      </c>
      <c r="C1754" s="71">
        <v>1752</v>
      </c>
      <c r="D1754" s="72">
        <v>2754</v>
      </c>
      <c r="E1754" s="72">
        <v>2754</v>
      </c>
      <c r="F1754" s="72" t="s">
        <v>129</v>
      </c>
      <c r="G1754" s="72">
        <v>2023</v>
      </c>
      <c r="H1754" s="72">
        <v>0</v>
      </c>
      <c r="I1754" s="72">
        <v>1</v>
      </c>
      <c r="J1754" s="72">
        <v>209895027</v>
      </c>
      <c r="K1754" s="72">
        <v>396.2</v>
      </c>
      <c r="L1754" s="72">
        <v>2863337</v>
      </c>
      <c r="M1754" s="72">
        <v>71583</v>
      </c>
      <c r="N1754" s="72">
        <v>2.5000000000000001E-2</v>
      </c>
      <c r="O1754" s="72">
        <v>0.34104000000000001</v>
      </c>
    </row>
    <row r="1755" spans="1:15" x14ac:dyDescent="0.2">
      <c r="A1755" t="str">
        <f t="shared" si="27"/>
        <v>2023_2766</v>
      </c>
      <c r="C1755" s="71">
        <v>1753</v>
      </c>
      <c r="D1755" s="72">
        <v>2766</v>
      </c>
      <c r="E1755" s="72">
        <v>2766</v>
      </c>
      <c r="F1755" s="72" t="s">
        <v>638</v>
      </c>
      <c r="G1755" s="72">
        <v>2023</v>
      </c>
      <c r="H1755" s="72">
        <v>0</v>
      </c>
      <c r="I1755" s="72">
        <v>1</v>
      </c>
      <c r="J1755" s="72">
        <v>188230697</v>
      </c>
      <c r="K1755" s="72">
        <v>326.39999999999998</v>
      </c>
      <c r="L1755" s="72">
        <v>2381741</v>
      </c>
      <c r="M1755" s="72">
        <v>93287</v>
      </c>
      <c r="N1755" s="72">
        <v>3.9168000000000001E-2</v>
      </c>
      <c r="O1755" s="72">
        <v>0.49559999999999998</v>
      </c>
    </row>
    <row r="1756" spans="1:15" x14ac:dyDescent="0.2">
      <c r="A1756" t="str">
        <f t="shared" si="27"/>
        <v>2023_2772</v>
      </c>
      <c r="C1756" s="71">
        <v>1754</v>
      </c>
      <c r="D1756" s="72">
        <v>2772</v>
      </c>
      <c r="E1756" s="72">
        <v>2772</v>
      </c>
      <c r="F1756" s="72" t="s">
        <v>131</v>
      </c>
      <c r="G1756" s="72">
        <v>2023</v>
      </c>
      <c r="H1756" s="72">
        <v>0</v>
      </c>
      <c r="I1756" s="72">
        <v>1</v>
      </c>
      <c r="J1756" s="72">
        <v>145643107</v>
      </c>
      <c r="K1756" s="72">
        <v>227</v>
      </c>
      <c r="L1756" s="72">
        <v>1665726</v>
      </c>
      <c r="M1756" s="72">
        <v>66530</v>
      </c>
      <c r="N1756" s="72">
        <v>3.9940999999999997E-2</v>
      </c>
      <c r="O1756" s="72">
        <v>0.45679999999999998</v>
      </c>
    </row>
    <row r="1757" spans="1:15" x14ac:dyDescent="0.2">
      <c r="A1757" t="str">
        <f t="shared" si="27"/>
        <v>2023_2781</v>
      </c>
      <c r="C1757" s="71">
        <v>1755</v>
      </c>
      <c r="D1757" s="72">
        <v>2781</v>
      </c>
      <c r="E1757" s="72">
        <v>2781</v>
      </c>
      <c r="F1757" s="72" t="s">
        <v>132</v>
      </c>
      <c r="G1757" s="72">
        <v>2023</v>
      </c>
      <c r="H1757" s="72">
        <v>0</v>
      </c>
      <c r="I1757" s="72">
        <v>1</v>
      </c>
      <c r="J1757" s="72">
        <v>442615823</v>
      </c>
      <c r="K1757" s="72">
        <v>1108.3</v>
      </c>
      <c r="L1757" s="72">
        <v>8009684</v>
      </c>
      <c r="M1757" s="72">
        <v>240291</v>
      </c>
      <c r="N1757" s="72">
        <v>0.03</v>
      </c>
      <c r="O1757" s="72">
        <v>0.54288999999999998</v>
      </c>
    </row>
    <row r="1758" spans="1:15" x14ac:dyDescent="0.2">
      <c r="A1758" t="str">
        <f t="shared" si="27"/>
        <v>2023_2826</v>
      </c>
      <c r="C1758" s="71">
        <v>1756</v>
      </c>
      <c r="D1758" s="72">
        <v>2826</v>
      </c>
      <c r="E1758" s="72">
        <v>2826</v>
      </c>
      <c r="F1758" s="72" t="s">
        <v>133</v>
      </c>
      <c r="G1758" s="72">
        <v>2023</v>
      </c>
      <c r="H1758" s="72">
        <v>0</v>
      </c>
      <c r="I1758" s="72">
        <v>1</v>
      </c>
      <c r="J1758" s="72">
        <v>593977323</v>
      </c>
      <c r="K1758" s="72">
        <v>1351.6</v>
      </c>
      <c r="L1758" s="72">
        <v>9781529</v>
      </c>
      <c r="M1758" s="72">
        <v>489076</v>
      </c>
      <c r="N1758" s="72">
        <v>0.05</v>
      </c>
      <c r="O1758" s="72">
        <v>0.82338999999999996</v>
      </c>
    </row>
    <row r="1759" spans="1:15" x14ac:dyDescent="0.2">
      <c r="A1759" t="str">
        <f t="shared" si="27"/>
        <v>2023_2846</v>
      </c>
      <c r="C1759" s="71">
        <v>1757</v>
      </c>
      <c r="D1759" s="72">
        <v>2846</v>
      </c>
      <c r="E1759" s="72">
        <v>2846</v>
      </c>
      <c r="F1759" s="72" t="s">
        <v>135</v>
      </c>
      <c r="G1759" s="72">
        <v>2023</v>
      </c>
      <c r="H1759" s="72">
        <v>0</v>
      </c>
      <c r="I1759" s="72">
        <v>1</v>
      </c>
      <c r="J1759" s="72">
        <v>284440904</v>
      </c>
      <c r="K1759" s="72">
        <v>293</v>
      </c>
      <c r="L1759" s="72">
        <v>2129524</v>
      </c>
      <c r="M1759" s="72">
        <v>75000</v>
      </c>
      <c r="N1759" s="72">
        <v>3.5219E-2</v>
      </c>
      <c r="O1759" s="72">
        <v>0.26368000000000003</v>
      </c>
    </row>
    <row r="1760" spans="1:15" x14ac:dyDescent="0.2">
      <c r="A1760" t="str">
        <f t="shared" si="27"/>
        <v>2023_2862</v>
      </c>
      <c r="C1760" s="71">
        <v>1758</v>
      </c>
      <c r="D1760" s="72">
        <v>2862</v>
      </c>
      <c r="E1760" s="72">
        <v>2862</v>
      </c>
      <c r="F1760" s="72" t="s">
        <v>136</v>
      </c>
      <c r="G1760" s="72">
        <v>2023</v>
      </c>
      <c r="H1760" s="72">
        <v>0</v>
      </c>
      <c r="I1760" s="72">
        <v>1</v>
      </c>
      <c r="J1760" s="72">
        <v>498846207</v>
      </c>
      <c r="K1760" s="72">
        <v>642.79999999999995</v>
      </c>
      <c r="L1760" s="72">
        <v>4656443</v>
      </c>
      <c r="M1760" s="72">
        <v>232822</v>
      </c>
      <c r="N1760" s="72">
        <v>0.05</v>
      </c>
      <c r="O1760" s="72">
        <v>0.46672000000000002</v>
      </c>
    </row>
    <row r="1761" spans="1:15" x14ac:dyDescent="0.2">
      <c r="A1761" t="str">
        <f t="shared" si="27"/>
        <v>2023_2977</v>
      </c>
      <c r="C1761" s="71">
        <v>1759</v>
      </c>
      <c r="D1761" s="72">
        <v>2977</v>
      </c>
      <c r="E1761" s="72">
        <v>2977</v>
      </c>
      <c r="F1761" s="72" t="s">
        <v>137</v>
      </c>
      <c r="G1761" s="72">
        <v>2023</v>
      </c>
      <c r="H1761" s="72">
        <v>0</v>
      </c>
      <c r="I1761" s="72">
        <v>1</v>
      </c>
      <c r="J1761" s="72">
        <v>342299947</v>
      </c>
      <c r="K1761" s="72">
        <v>588.1</v>
      </c>
      <c r="L1761" s="72">
        <v>4250199</v>
      </c>
      <c r="M1761" s="72">
        <v>148757</v>
      </c>
      <c r="N1761" s="72">
        <v>3.5000000000000003E-2</v>
      </c>
      <c r="O1761" s="72">
        <v>0.43458000000000002</v>
      </c>
    </row>
    <row r="1762" spans="1:15" x14ac:dyDescent="0.2">
      <c r="A1762" t="str">
        <f t="shared" si="27"/>
        <v>2023_2988</v>
      </c>
      <c r="C1762" s="71">
        <v>1760</v>
      </c>
      <c r="D1762" s="72">
        <v>2988</v>
      </c>
      <c r="E1762" s="72">
        <v>2988</v>
      </c>
      <c r="F1762" s="72" t="s">
        <v>138</v>
      </c>
      <c r="G1762" s="72">
        <v>2023</v>
      </c>
      <c r="H1762" s="72">
        <v>0</v>
      </c>
      <c r="I1762" s="72">
        <v>1</v>
      </c>
      <c r="J1762" s="72">
        <v>244652689</v>
      </c>
      <c r="K1762" s="72">
        <v>557.20000000000005</v>
      </c>
      <c r="L1762" s="72">
        <v>4026884</v>
      </c>
      <c r="M1762" s="72">
        <v>197317</v>
      </c>
      <c r="N1762" s="72">
        <v>4.9000000000000002E-2</v>
      </c>
      <c r="O1762" s="72">
        <v>0.80652000000000001</v>
      </c>
    </row>
    <row r="1763" spans="1:15" x14ac:dyDescent="0.2">
      <c r="A1763" t="str">
        <f t="shared" si="27"/>
        <v>2023_3029</v>
      </c>
      <c r="C1763" s="71">
        <v>1761</v>
      </c>
      <c r="D1763" s="72">
        <v>3029</v>
      </c>
      <c r="E1763" s="72">
        <v>3029</v>
      </c>
      <c r="F1763" s="72" t="s">
        <v>139</v>
      </c>
      <c r="G1763" s="72">
        <v>2023</v>
      </c>
      <c r="H1763" s="72">
        <v>0</v>
      </c>
      <c r="I1763" s="72">
        <v>1</v>
      </c>
      <c r="J1763" s="72">
        <v>606194362</v>
      </c>
      <c r="K1763" s="72">
        <v>1155</v>
      </c>
      <c r="L1763" s="72">
        <v>8454600</v>
      </c>
      <c r="M1763" s="72">
        <v>422730</v>
      </c>
      <c r="N1763" s="72">
        <v>0.05</v>
      </c>
      <c r="O1763" s="72">
        <v>0.69735000000000003</v>
      </c>
    </row>
    <row r="1764" spans="1:15" x14ac:dyDescent="0.2">
      <c r="A1764" t="str">
        <f t="shared" si="27"/>
        <v>2023_3033</v>
      </c>
      <c r="C1764" s="71">
        <v>1762</v>
      </c>
      <c r="D1764" s="72">
        <v>3033</v>
      </c>
      <c r="E1764" s="72">
        <v>3033</v>
      </c>
      <c r="F1764" s="72" t="s">
        <v>140</v>
      </c>
      <c r="G1764" s="72">
        <v>2023</v>
      </c>
      <c r="H1764" s="72">
        <v>0</v>
      </c>
      <c r="I1764" s="72">
        <v>1</v>
      </c>
      <c r="J1764" s="72">
        <v>331306910</v>
      </c>
      <c r="K1764" s="72">
        <v>409.1</v>
      </c>
      <c r="L1764" s="72">
        <v>2990112</v>
      </c>
      <c r="M1764" s="72">
        <v>149506</v>
      </c>
      <c r="N1764" s="72">
        <v>0.05</v>
      </c>
      <c r="O1764" s="72">
        <v>0.45125999999999999</v>
      </c>
    </row>
    <row r="1765" spans="1:15" x14ac:dyDescent="0.2">
      <c r="A1765" t="str">
        <f t="shared" si="27"/>
        <v>2023_3042</v>
      </c>
      <c r="C1765" s="71">
        <v>1763</v>
      </c>
      <c r="D1765" s="72">
        <v>3042</v>
      </c>
      <c r="E1765" s="72">
        <v>3042</v>
      </c>
      <c r="F1765" s="72" t="s">
        <v>141</v>
      </c>
      <c r="G1765" s="72">
        <v>2023</v>
      </c>
      <c r="H1765" s="72">
        <v>0</v>
      </c>
      <c r="I1765" s="72">
        <v>1</v>
      </c>
      <c r="J1765" s="72">
        <v>224227078</v>
      </c>
      <c r="K1765" s="72">
        <v>678.2</v>
      </c>
      <c r="L1765" s="72">
        <v>4999690</v>
      </c>
      <c r="M1765" s="72">
        <v>219986</v>
      </c>
      <c r="N1765" s="72">
        <v>4.3999999999999997E-2</v>
      </c>
      <c r="O1765" s="72">
        <v>0.98109000000000002</v>
      </c>
    </row>
    <row r="1766" spans="1:15" x14ac:dyDescent="0.2">
      <c r="A1766" t="str">
        <f t="shared" si="27"/>
        <v>2023_3060</v>
      </c>
      <c r="C1766" s="71">
        <v>1764</v>
      </c>
      <c r="D1766" s="72">
        <v>3060</v>
      </c>
      <c r="E1766" s="72">
        <v>3060</v>
      </c>
      <c r="F1766" s="72" t="s">
        <v>142</v>
      </c>
      <c r="G1766" s="72">
        <v>2023</v>
      </c>
      <c r="H1766" s="72">
        <v>0</v>
      </c>
      <c r="I1766" s="72">
        <v>1</v>
      </c>
      <c r="J1766" s="72">
        <v>545198762</v>
      </c>
      <c r="K1766" s="72">
        <v>1236.4000000000001</v>
      </c>
      <c r="L1766" s="72">
        <v>8935463</v>
      </c>
      <c r="M1766" s="72">
        <v>413381</v>
      </c>
      <c r="N1766" s="72">
        <v>4.6262999999999999E-2</v>
      </c>
      <c r="O1766" s="72">
        <v>0.75822000000000001</v>
      </c>
    </row>
    <row r="1767" spans="1:15" x14ac:dyDescent="0.2">
      <c r="A1767" t="str">
        <f t="shared" si="27"/>
        <v>2023_3168</v>
      </c>
      <c r="C1767" s="71">
        <v>1765</v>
      </c>
      <c r="D1767" s="72">
        <v>3168</v>
      </c>
      <c r="E1767" s="72">
        <v>3168</v>
      </c>
      <c r="F1767" s="72" t="s">
        <v>149</v>
      </c>
      <c r="G1767" s="72">
        <v>2023</v>
      </c>
      <c r="H1767" s="72">
        <v>0</v>
      </c>
      <c r="I1767" s="72">
        <v>1</v>
      </c>
      <c r="J1767" s="72">
        <v>450068705</v>
      </c>
      <c r="K1767" s="72">
        <v>682</v>
      </c>
      <c r="L1767" s="72">
        <v>4977236</v>
      </c>
      <c r="M1767" s="72">
        <v>248862</v>
      </c>
      <c r="N1767" s="72">
        <v>0.05</v>
      </c>
      <c r="O1767" s="72">
        <v>0.55293999999999999</v>
      </c>
    </row>
    <row r="1768" spans="1:15" x14ac:dyDescent="0.2">
      <c r="A1768" t="str">
        <f t="shared" si="27"/>
        <v>2023_3105</v>
      </c>
      <c r="C1768" s="71">
        <v>1766</v>
      </c>
      <c r="D1768" s="72">
        <v>3105</v>
      </c>
      <c r="E1768" s="72">
        <v>3105</v>
      </c>
      <c r="F1768" s="72" t="s">
        <v>143</v>
      </c>
      <c r="G1768" s="72">
        <v>2023</v>
      </c>
      <c r="H1768" s="72">
        <v>0</v>
      </c>
      <c r="I1768" s="72">
        <v>1</v>
      </c>
      <c r="J1768" s="72">
        <v>517137939</v>
      </c>
      <c r="K1768" s="72">
        <v>1406.7</v>
      </c>
      <c r="L1768" s="72">
        <v>10166221</v>
      </c>
      <c r="M1768" s="72">
        <v>508311</v>
      </c>
      <c r="N1768" s="72">
        <v>0.05</v>
      </c>
      <c r="O1768" s="72">
        <v>0.98292999999999997</v>
      </c>
    </row>
    <row r="1769" spans="1:15" x14ac:dyDescent="0.2">
      <c r="A1769" t="str">
        <f t="shared" si="27"/>
        <v>2023_3114</v>
      </c>
      <c r="C1769" s="71">
        <v>1767</v>
      </c>
      <c r="D1769" s="72">
        <v>3114</v>
      </c>
      <c r="E1769" s="72">
        <v>3114</v>
      </c>
      <c r="F1769" s="72" t="s">
        <v>144</v>
      </c>
      <c r="G1769" s="72">
        <v>2023</v>
      </c>
      <c r="H1769" s="72">
        <v>0</v>
      </c>
      <c r="I1769" s="72">
        <v>1</v>
      </c>
      <c r="J1769" s="72">
        <v>1016058720</v>
      </c>
      <c r="K1769" s="72">
        <v>3474.5</v>
      </c>
      <c r="L1769" s="72">
        <v>25110212</v>
      </c>
      <c r="M1769" s="72">
        <v>1255511</v>
      </c>
      <c r="N1769" s="72">
        <v>0.05</v>
      </c>
      <c r="O1769" s="72">
        <v>1.23567</v>
      </c>
    </row>
    <row r="1770" spans="1:15" x14ac:dyDescent="0.2">
      <c r="A1770" t="str">
        <f t="shared" si="27"/>
        <v>2023_3119</v>
      </c>
      <c r="C1770" s="71">
        <v>1768</v>
      </c>
      <c r="D1770" s="72">
        <v>3119</v>
      </c>
      <c r="E1770" s="72">
        <v>3119</v>
      </c>
      <c r="F1770" s="72" t="s">
        <v>145</v>
      </c>
      <c r="G1770" s="72">
        <v>2023</v>
      </c>
      <c r="H1770" s="72">
        <v>0</v>
      </c>
      <c r="I1770" s="72">
        <v>1</v>
      </c>
      <c r="J1770" s="72">
        <v>290067986</v>
      </c>
      <c r="K1770" s="72">
        <v>847.3</v>
      </c>
      <c r="L1770" s="72">
        <v>6123437</v>
      </c>
      <c r="M1770" s="72">
        <v>226567</v>
      </c>
      <c r="N1770" s="72">
        <v>3.6999999999999998E-2</v>
      </c>
      <c r="O1770" s="72">
        <v>0.78108</v>
      </c>
    </row>
    <row r="1771" spans="1:15" x14ac:dyDescent="0.2">
      <c r="A1771" t="str">
        <f t="shared" si="27"/>
        <v>2023_3141</v>
      </c>
      <c r="C1771" s="71">
        <v>1769</v>
      </c>
      <c r="D1771" s="72">
        <v>3141</v>
      </c>
      <c r="E1771" s="72">
        <v>3141</v>
      </c>
      <c r="F1771" s="72" t="s">
        <v>146</v>
      </c>
      <c r="G1771" s="72">
        <v>2023</v>
      </c>
      <c r="H1771" s="72">
        <v>0</v>
      </c>
      <c r="I1771" s="72">
        <v>1</v>
      </c>
      <c r="J1771" s="72">
        <v>6925691016</v>
      </c>
      <c r="K1771" s="72">
        <v>14395</v>
      </c>
      <c r="L1771" s="72">
        <v>104032665</v>
      </c>
      <c r="M1771" s="72">
        <v>5166956</v>
      </c>
      <c r="N1771" s="72">
        <v>4.9667000000000003E-2</v>
      </c>
      <c r="O1771" s="72">
        <v>0.74605999999999995</v>
      </c>
    </row>
    <row r="1772" spans="1:15" x14ac:dyDescent="0.2">
      <c r="A1772" t="str">
        <f t="shared" si="27"/>
        <v>2023_3150</v>
      </c>
      <c r="C1772" s="71">
        <v>1770</v>
      </c>
      <c r="D1772" s="72">
        <v>3150</v>
      </c>
      <c r="E1772" s="72">
        <v>3150</v>
      </c>
      <c r="F1772" s="72" t="s">
        <v>147</v>
      </c>
      <c r="G1772" s="72">
        <v>2023</v>
      </c>
      <c r="H1772" s="72">
        <v>0</v>
      </c>
      <c r="I1772" s="72">
        <v>1</v>
      </c>
      <c r="J1772" s="72">
        <v>419392720</v>
      </c>
      <c r="K1772" s="72">
        <v>1015.1</v>
      </c>
      <c r="L1772" s="72">
        <v>7336128</v>
      </c>
      <c r="M1772" s="72">
        <v>297041</v>
      </c>
      <c r="N1772" s="72">
        <v>4.0489999999999998E-2</v>
      </c>
      <c r="O1772" s="72">
        <v>0.70826</v>
      </c>
    </row>
    <row r="1773" spans="1:15" x14ac:dyDescent="0.2">
      <c r="A1773" t="str">
        <f t="shared" si="27"/>
        <v>2023_3154</v>
      </c>
      <c r="C1773" s="71">
        <v>1771</v>
      </c>
      <c r="D1773" s="72">
        <v>3154</v>
      </c>
      <c r="E1773" s="72">
        <v>3154</v>
      </c>
      <c r="F1773" s="72" t="s">
        <v>148</v>
      </c>
      <c r="G1773" s="72">
        <v>2023</v>
      </c>
      <c r="H1773" s="72">
        <v>0</v>
      </c>
      <c r="I1773" s="72">
        <v>1</v>
      </c>
      <c r="J1773" s="72">
        <v>186432207</v>
      </c>
      <c r="K1773" s="72">
        <v>496</v>
      </c>
      <c r="L1773" s="72">
        <v>3584592</v>
      </c>
      <c r="M1773" s="72">
        <v>129045</v>
      </c>
      <c r="N1773" s="72">
        <v>3.5999999999999997E-2</v>
      </c>
      <c r="O1773" s="72">
        <v>0.69218000000000002</v>
      </c>
    </row>
    <row r="1774" spans="1:15" x14ac:dyDescent="0.2">
      <c r="A1774" t="str">
        <f t="shared" si="27"/>
        <v>2023_3186</v>
      </c>
      <c r="C1774" s="71">
        <v>1772</v>
      </c>
      <c r="D1774" s="72">
        <v>3186</v>
      </c>
      <c r="E1774" s="72">
        <v>3186</v>
      </c>
      <c r="F1774" s="72" t="s">
        <v>752</v>
      </c>
      <c r="G1774" s="72">
        <v>2023</v>
      </c>
      <c r="H1774" s="72">
        <v>0</v>
      </c>
      <c r="I1774" s="72">
        <v>1</v>
      </c>
      <c r="J1774" s="72">
        <v>163066500</v>
      </c>
      <c r="K1774" s="72">
        <v>437.9</v>
      </c>
      <c r="L1774" s="72">
        <v>3184409</v>
      </c>
      <c r="M1774" s="72">
        <v>75028</v>
      </c>
      <c r="N1774" s="72">
        <v>2.3560999999999999E-2</v>
      </c>
      <c r="O1774" s="72">
        <v>0.46011000000000002</v>
      </c>
    </row>
    <row r="1775" spans="1:15" x14ac:dyDescent="0.2">
      <c r="A1775" t="str">
        <f t="shared" si="27"/>
        <v>2023_3204</v>
      </c>
      <c r="C1775" s="71">
        <v>1773</v>
      </c>
      <c r="D1775" s="72">
        <v>3204</v>
      </c>
      <c r="E1775" s="72">
        <v>3204</v>
      </c>
      <c r="F1775" s="72" t="s">
        <v>150</v>
      </c>
      <c r="G1775" s="72">
        <v>2023</v>
      </c>
      <c r="H1775" s="72">
        <v>0</v>
      </c>
      <c r="I1775" s="72">
        <v>1</v>
      </c>
      <c r="J1775" s="72">
        <v>335413280</v>
      </c>
      <c r="K1775" s="72">
        <v>913.3</v>
      </c>
      <c r="L1775" s="72">
        <v>6600419</v>
      </c>
      <c r="M1775" s="72">
        <v>147995</v>
      </c>
      <c r="N1775" s="72">
        <v>2.2422000000000001E-2</v>
      </c>
      <c r="O1775" s="72">
        <v>0.44123000000000001</v>
      </c>
    </row>
    <row r="1776" spans="1:15" x14ac:dyDescent="0.2">
      <c r="A1776" t="str">
        <f t="shared" si="27"/>
        <v>2023_3231</v>
      </c>
      <c r="C1776" s="71">
        <v>1774</v>
      </c>
      <c r="D1776" s="72">
        <v>3231</v>
      </c>
      <c r="E1776" s="72">
        <v>3231</v>
      </c>
      <c r="F1776" s="72" t="s">
        <v>151</v>
      </c>
      <c r="G1776" s="72">
        <v>2023</v>
      </c>
      <c r="H1776" s="72">
        <v>0</v>
      </c>
      <c r="I1776" s="72">
        <v>1</v>
      </c>
      <c r="J1776" s="72">
        <v>2616618633</v>
      </c>
      <c r="K1776" s="72">
        <v>6986.9</v>
      </c>
      <c r="L1776" s="72">
        <v>50494326</v>
      </c>
      <c r="M1776" s="72">
        <v>1395675</v>
      </c>
      <c r="N1776" s="72">
        <v>2.7640000000000001E-2</v>
      </c>
      <c r="O1776" s="72">
        <v>0.53339000000000003</v>
      </c>
    </row>
    <row r="1777" spans="1:15" x14ac:dyDescent="0.2">
      <c r="A1777" t="str">
        <f t="shared" si="27"/>
        <v>2023_3312</v>
      </c>
      <c r="C1777" s="71">
        <v>1775</v>
      </c>
      <c r="D1777" s="72">
        <v>3312</v>
      </c>
      <c r="E1777" s="72">
        <v>3312</v>
      </c>
      <c r="F1777" s="72" t="s">
        <v>152</v>
      </c>
      <c r="G1777" s="72">
        <v>2023</v>
      </c>
      <c r="H1777" s="72">
        <v>0</v>
      </c>
      <c r="I1777" s="72">
        <v>1</v>
      </c>
      <c r="J1777" s="72">
        <v>416279918</v>
      </c>
      <c r="K1777" s="72">
        <v>1877.4</v>
      </c>
      <c r="L1777" s="72">
        <v>13567970</v>
      </c>
      <c r="M1777" s="72">
        <v>678398</v>
      </c>
      <c r="N1777" s="72">
        <v>0.05</v>
      </c>
      <c r="O1777" s="72">
        <v>1.62967</v>
      </c>
    </row>
    <row r="1778" spans="1:15" x14ac:dyDescent="0.2">
      <c r="A1778" t="str">
        <f t="shared" si="27"/>
        <v>2023_3330</v>
      </c>
      <c r="C1778" s="71">
        <v>1776</v>
      </c>
      <c r="D1778" s="72">
        <v>3330</v>
      </c>
      <c r="E1778" s="72">
        <v>3330</v>
      </c>
      <c r="F1778" s="72" t="s">
        <v>153</v>
      </c>
      <c r="G1778" s="72">
        <v>2023</v>
      </c>
      <c r="H1778" s="72">
        <v>0</v>
      </c>
      <c r="I1778" s="72">
        <v>1</v>
      </c>
      <c r="J1778" s="72">
        <v>207132634</v>
      </c>
      <c r="K1778" s="72">
        <v>346.7</v>
      </c>
      <c r="L1778" s="72">
        <v>2510455</v>
      </c>
      <c r="M1778" s="72">
        <v>61847</v>
      </c>
      <c r="N1778" s="72">
        <v>2.4636000000000002E-2</v>
      </c>
      <c r="O1778" s="72">
        <v>0.29859000000000002</v>
      </c>
    </row>
    <row r="1779" spans="1:15" x14ac:dyDescent="0.2">
      <c r="A1779" t="str">
        <f t="shared" si="27"/>
        <v>2023_3348</v>
      </c>
      <c r="C1779" s="71">
        <v>1777</v>
      </c>
      <c r="D1779" s="72">
        <v>3348</v>
      </c>
      <c r="E1779" s="72">
        <v>3348</v>
      </c>
      <c r="F1779" s="72" t="s">
        <v>154</v>
      </c>
      <c r="G1779" s="72">
        <v>2023</v>
      </c>
      <c r="H1779" s="72">
        <v>0</v>
      </c>
      <c r="I1779" s="72">
        <v>1</v>
      </c>
      <c r="J1779" s="72">
        <v>226903463</v>
      </c>
      <c r="K1779" s="72">
        <v>463.5</v>
      </c>
      <c r="L1779" s="72">
        <v>3383550</v>
      </c>
      <c r="M1779" s="72">
        <v>103621</v>
      </c>
      <c r="N1779" s="72">
        <v>3.0624999999999999E-2</v>
      </c>
      <c r="O1779" s="72">
        <v>0.45667000000000002</v>
      </c>
    </row>
    <row r="1780" spans="1:15" x14ac:dyDescent="0.2">
      <c r="A1780" t="str">
        <f t="shared" si="27"/>
        <v>2023_3375</v>
      </c>
      <c r="C1780" s="71">
        <v>1778</v>
      </c>
      <c r="D1780" s="72">
        <v>3375</v>
      </c>
      <c r="E1780" s="72">
        <v>3375</v>
      </c>
      <c r="F1780" s="72" t="s">
        <v>155</v>
      </c>
      <c r="G1780" s="72">
        <v>2023</v>
      </c>
      <c r="H1780" s="72">
        <v>0</v>
      </c>
      <c r="I1780" s="72">
        <v>1</v>
      </c>
      <c r="J1780" s="72">
        <v>513896857</v>
      </c>
      <c r="K1780" s="72">
        <v>1754.1</v>
      </c>
      <c r="L1780" s="72">
        <v>12676881</v>
      </c>
      <c r="M1780" s="72">
        <v>405660</v>
      </c>
      <c r="N1780" s="72">
        <v>3.2000000000000001E-2</v>
      </c>
      <c r="O1780" s="72">
        <v>0.78937999999999997</v>
      </c>
    </row>
    <row r="1781" spans="1:15" x14ac:dyDescent="0.2">
      <c r="A1781" t="str">
        <f t="shared" si="27"/>
        <v>2023_3420</v>
      </c>
      <c r="C1781" s="71">
        <v>1779</v>
      </c>
      <c r="D1781" s="72">
        <v>3420</v>
      </c>
      <c r="E1781" s="72">
        <v>3420</v>
      </c>
      <c r="F1781" s="72" t="s">
        <v>156</v>
      </c>
      <c r="G1781" s="72">
        <v>2023</v>
      </c>
      <c r="H1781" s="72">
        <v>0</v>
      </c>
      <c r="I1781" s="72">
        <v>1</v>
      </c>
      <c r="J1781" s="72">
        <v>315635411</v>
      </c>
      <c r="K1781" s="72">
        <v>574.29999999999995</v>
      </c>
      <c r="L1781" s="72">
        <v>4150466</v>
      </c>
      <c r="M1781" s="72">
        <v>112063</v>
      </c>
      <c r="N1781" s="72">
        <v>2.7E-2</v>
      </c>
      <c r="O1781" s="72">
        <v>0.35504000000000002</v>
      </c>
    </row>
    <row r="1782" spans="1:15" x14ac:dyDescent="0.2">
      <c r="A1782" t="str">
        <f t="shared" si="27"/>
        <v>2023_3465</v>
      </c>
      <c r="C1782" s="71">
        <v>1780</v>
      </c>
      <c r="D1782" s="72">
        <v>3465</v>
      </c>
      <c r="E1782" s="72">
        <v>3465</v>
      </c>
      <c r="F1782" s="72" t="s">
        <v>157</v>
      </c>
      <c r="G1782" s="72">
        <v>2023</v>
      </c>
      <c r="H1782" s="72">
        <v>0</v>
      </c>
      <c r="I1782" s="72">
        <v>1</v>
      </c>
      <c r="J1782" s="72">
        <v>90401827</v>
      </c>
      <c r="K1782" s="72">
        <v>313.39999999999998</v>
      </c>
      <c r="L1782" s="72">
        <v>2264942</v>
      </c>
      <c r="M1782" s="72">
        <v>72478</v>
      </c>
      <c r="N1782" s="72">
        <v>3.2000000000000001E-2</v>
      </c>
      <c r="O1782" s="72">
        <v>0.80173000000000005</v>
      </c>
    </row>
    <row r="1783" spans="1:15" x14ac:dyDescent="0.2">
      <c r="A1783" t="str">
        <f t="shared" si="27"/>
        <v>2023_3537</v>
      </c>
      <c r="C1783" s="71">
        <v>1781</v>
      </c>
      <c r="D1783" s="72">
        <v>3537</v>
      </c>
      <c r="E1783" s="72">
        <v>3537</v>
      </c>
      <c r="F1783" s="72" t="s">
        <v>158</v>
      </c>
      <c r="G1783" s="72">
        <v>2023</v>
      </c>
      <c r="H1783" s="72">
        <v>0</v>
      </c>
      <c r="I1783" s="72">
        <v>1</v>
      </c>
      <c r="J1783" s="72">
        <v>195534470</v>
      </c>
      <c r="K1783" s="72">
        <v>277.8</v>
      </c>
      <c r="L1783" s="72">
        <v>2007661</v>
      </c>
      <c r="M1783" s="72">
        <v>94360</v>
      </c>
      <c r="N1783" s="72">
        <v>4.7E-2</v>
      </c>
      <c r="O1783" s="72">
        <v>0.48257</v>
      </c>
    </row>
    <row r="1784" spans="1:15" x14ac:dyDescent="0.2">
      <c r="A1784" t="str">
        <f t="shared" si="27"/>
        <v>2023_3555</v>
      </c>
      <c r="C1784" s="71">
        <v>1782</v>
      </c>
      <c r="D1784" s="72">
        <v>3555</v>
      </c>
      <c r="E1784" s="72">
        <v>3555</v>
      </c>
      <c r="F1784" s="72" t="s">
        <v>159</v>
      </c>
      <c r="G1784" s="72">
        <v>2023</v>
      </c>
      <c r="H1784" s="72">
        <v>0</v>
      </c>
      <c r="I1784" s="72">
        <v>1</v>
      </c>
      <c r="J1784" s="72">
        <v>271624572</v>
      </c>
      <c r="K1784" s="72">
        <v>616.1</v>
      </c>
      <c r="L1784" s="72">
        <v>4452555</v>
      </c>
      <c r="M1784" s="72">
        <v>178102</v>
      </c>
      <c r="N1784" s="72">
        <v>0.04</v>
      </c>
      <c r="O1784" s="72">
        <v>0.65569</v>
      </c>
    </row>
    <row r="1785" spans="1:15" x14ac:dyDescent="0.2">
      <c r="A1785" t="str">
        <f t="shared" si="27"/>
        <v>2023_3600</v>
      </c>
      <c r="C1785" s="71">
        <v>1783</v>
      </c>
      <c r="D1785" s="72">
        <v>3600</v>
      </c>
      <c r="E1785" s="72">
        <v>3600</v>
      </c>
      <c r="F1785" s="72" t="s">
        <v>161</v>
      </c>
      <c r="G1785" s="72">
        <v>2023</v>
      </c>
      <c r="H1785" s="72">
        <v>0</v>
      </c>
      <c r="I1785" s="72">
        <v>1</v>
      </c>
      <c r="J1785" s="72">
        <v>979120322</v>
      </c>
      <c r="K1785" s="72">
        <v>2235.8000000000002</v>
      </c>
      <c r="L1785" s="72">
        <v>16158127</v>
      </c>
      <c r="M1785" s="72">
        <v>403953</v>
      </c>
      <c r="N1785" s="72">
        <v>2.5000000000000001E-2</v>
      </c>
      <c r="O1785" s="72">
        <v>0.41256999999999999</v>
      </c>
    </row>
    <row r="1786" spans="1:15" x14ac:dyDescent="0.2">
      <c r="A1786" t="str">
        <f t="shared" si="27"/>
        <v>2023_3609</v>
      </c>
      <c r="C1786" s="71">
        <v>1784</v>
      </c>
      <c r="D1786" s="72">
        <v>3609</v>
      </c>
      <c r="E1786" s="72">
        <v>3609</v>
      </c>
      <c r="F1786" s="72" t="s">
        <v>162</v>
      </c>
      <c r="G1786" s="72">
        <v>2023</v>
      </c>
      <c r="H1786" s="72">
        <v>0</v>
      </c>
      <c r="I1786" s="72">
        <v>1</v>
      </c>
      <c r="J1786" s="72">
        <v>177075416</v>
      </c>
      <c r="K1786" s="72">
        <v>450.3</v>
      </c>
      <c r="L1786" s="72">
        <v>3254318</v>
      </c>
      <c r="M1786" s="72">
        <v>98434</v>
      </c>
      <c r="N1786" s="72">
        <v>3.0247E-2</v>
      </c>
      <c r="O1786" s="72">
        <v>0.55589</v>
      </c>
    </row>
    <row r="1787" spans="1:15" x14ac:dyDescent="0.2">
      <c r="A1787" t="str">
        <f t="shared" si="27"/>
        <v>2023_3645</v>
      </c>
      <c r="C1787" s="71">
        <v>1785</v>
      </c>
      <c r="D1787" s="72">
        <v>3645</v>
      </c>
      <c r="E1787" s="72">
        <v>3645</v>
      </c>
      <c r="F1787" s="72" t="s">
        <v>163</v>
      </c>
      <c r="G1787" s="72">
        <v>2023</v>
      </c>
      <c r="H1787" s="72">
        <v>0</v>
      </c>
      <c r="I1787" s="72">
        <v>1</v>
      </c>
      <c r="J1787" s="72">
        <v>1597072755</v>
      </c>
      <c r="K1787" s="72">
        <v>2627.1</v>
      </c>
      <c r="L1787" s="72">
        <v>18986052</v>
      </c>
      <c r="M1787" s="72">
        <v>645526</v>
      </c>
      <c r="N1787" s="72">
        <v>3.4000000000000002E-2</v>
      </c>
      <c r="O1787" s="72">
        <v>0.40418999999999999</v>
      </c>
    </row>
    <row r="1788" spans="1:15" x14ac:dyDescent="0.2">
      <c r="A1788" t="str">
        <f t="shared" si="27"/>
        <v>2023_3715</v>
      </c>
      <c r="C1788" s="71">
        <v>1786</v>
      </c>
      <c r="D1788" s="72">
        <v>3715</v>
      </c>
      <c r="E1788" s="72">
        <v>3715</v>
      </c>
      <c r="F1788" s="72" t="s">
        <v>165</v>
      </c>
      <c r="G1788" s="72">
        <v>2023</v>
      </c>
      <c r="H1788" s="72">
        <v>0</v>
      </c>
      <c r="I1788" s="72">
        <v>1</v>
      </c>
      <c r="J1788" s="72">
        <v>2446727937</v>
      </c>
      <c r="K1788" s="72">
        <v>7579.3</v>
      </c>
      <c r="L1788" s="72">
        <v>54775601</v>
      </c>
      <c r="M1788" s="72">
        <v>1369390</v>
      </c>
      <c r="N1788" s="72">
        <v>2.5000000000000001E-2</v>
      </c>
      <c r="O1788" s="72">
        <v>0.55967999999999996</v>
      </c>
    </row>
    <row r="1789" spans="1:15" x14ac:dyDescent="0.2">
      <c r="A1789" t="str">
        <f t="shared" si="27"/>
        <v>2023_3744</v>
      </c>
      <c r="C1789" s="71">
        <v>1787</v>
      </c>
      <c r="D1789" s="72">
        <v>3744</v>
      </c>
      <c r="E1789" s="72">
        <v>3744</v>
      </c>
      <c r="F1789" s="72" t="s">
        <v>166</v>
      </c>
      <c r="G1789" s="72">
        <v>2023</v>
      </c>
      <c r="H1789" s="72">
        <v>0</v>
      </c>
      <c r="I1789" s="72">
        <v>1</v>
      </c>
      <c r="J1789" s="72">
        <v>199867330</v>
      </c>
      <c r="K1789" s="72">
        <v>658.7</v>
      </c>
      <c r="L1789" s="72">
        <v>4760425</v>
      </c>
      <c r="M1789" s="72">
        <v>80840</v>
      </c>
      <c r="N1789" s="72">
        <v>1.6982000000000001E-2</v>
      </c>
      <c r="O1789" s="72">
        <v>0.40447</v>
      </c>
    </row>
    <row r="1790" spans="1:15" x14ac:dyDescent="0.2">
      <c r="A1790" t="str">
        <f t="shared" si="27"/>
        <v>2023_3798</v>
      </c>
      <c r="C1790" s="71">
        <v>1788</v>
      </c>
      <c r="D1790" s="72">
        <v>3798</v>
      </c>
      <c r="E1790" s="72">
        <v>3798</v>
      </c>
      <c r="F1790" s="72" t="s">
        <v>167</v>
      </c>
      <c r="G1790" s="72">
        <v>2023</v>
      </c>
      <c r="H1790" s="72">
        <v>0</v>
      </c>
      <c r="I1790" s="72">
        <v>1</v>
      </c>
      <c r="J1790" s="72">
        <v>222990315</v>
      </c>
      <c r="K1790" s="72">
        <v>574.70000000000005</v>
      </c>
      <c r="L1790" s="72">
        <v>4153357</v>
      </c>
      <c r="M1790" s="72">
        <v>103834</v>
      </c>
      <c r="N1790" s="72">
        <v>2.5000000000000001E-2</v>
      </c>
      <c r="O1790" s="72">
        <v>0.46564</v>
      </c>
    </row>
    <row r="1791" spans="1:15" x14ac:dyDescent="0.2">
      <c r="A1791" t="str">
        <f t="shared" si="27"/>
        <v>2023_3816</v>
      </c>
      <c r="C1791" s="71">
        <v>1789</v>
      </c>
      <c r="D1791" s="72">
        <v>3816</v>
      </c>
      <c r="E1791" s="72">
        <v>3816</v>
      </c>
      <c r="F1791" s="72" t="s">
        <v>168</v>
      </c>
      <c r="G1791" s="72">
        <v>2023</v>
      </c>
      <c r="H1791" s="72">
        <v>0</v>
      </c>
      <c r="I1791" s="72">
        <v>1</v>
      </c>
      <c r="J1791" s="72">
        <v>189244233</v>
      </c>
      <c r="K1791" s="72">
        <v>335.4</v>
      </c>
      <c r="L1791" s="72">
        <v>2423936</v>
      </c>
      <c r="M1791" s="72">
        <v>79990</v>
      </c>
      <c r="N1791" s="72">
        <v>3.3000000000000002E-2</v>
      </c>
      <c r="O1791" s="72">
        <v>0.42268</v>
      </c>
    </row>
    <row r="1792" spans="1:15" x14ac:dyDescent="0.2">
      <c r="A1792" t="str">
        <f t="shared" si="27"/>
        <v>2023_3841</v>
      </c>
      <c r="C1792" s="71">
        <v>1790</v>
      </c>
      <c r="D1792" s="72">
        <v>3841</v>
      </c>
      <c r="E1792" s="72">
        <v>3841</v>
      </c>
      <c r="F1792" s="72" t="s">
        <v>169</v>
      </c>
      <c r="G1792" s="72">
        <v>2023</v>
      </c>
      <c r="H1792" s="72">
        <v>0</v>
      </c>
      <c r="I1792" s="72">
        <v>1</v>
      </c>
      <c r="J1792" s="72">
        <v>300981507</v>
      </c>
      <c r="K1792" s="72">
        <v>692.5</v>
      </c>
      <c r="L1792" s="72">
        <v>5004698</v>
      </c>
      <c r="M1792" s="72">
        <v>195183</v>
      </c>
      <c r="N1792" s="72">
        <v>3.9E-2</v>
      </c>
      <c r="O1792" s="72">
        <v>0.64849000000000001</v>
      </c>
    </row>
    <row r="1793" spans="1:15" x14ac:dyDescent="0.2">
      <c r="A1793" t="str">
        <f t="shared" si="27"/>
        <v>2023_3906</v>
      </c>
      <c r="C1793" s="71">
        <v>1791</v>
      </c>
      <c r="D1793" s="72">
        <v>3906</v>
      </c>
      <c r="E1793" s="72">
        <v>3906</v>
      </c>
      <c r="F1793" s="72" t="s">
        <v>171</v>
      </c>
      <c r="G1793" s="72">
        <v>2023</v>
      </c>
      <c r="H1793" s="72">
        <v>0</v>
      </c>
      <c r="I1793" s="72">
        <v>1</v>
      </c>
      <c r="J1793" s="72">
        <v>247468420</v>
      </c>
      <c r="K1793" s="72">
        <v>450.8</v>
      </c>
      <c r="L1793" s="72">
        <v>3257932</v>
      </c>
      <c r="M1793" s="72">
        <v>97738</v>
      </c>
      <c r="N1793" s="72">
        <v>0.03</v>
      </c>
      <c r="O1793" s="72">
        <v>0.39495000000000002</v>
      </c>
    </row>
    <row r="1794" spans="1:15" x14ac:dyDescent="0.2">
      <c r="A1794" t="str">
        <f t="shared" si="27"/>
        <v>2023_4419</v>
      </c>
      <c r="C1794" s="71">
        <v>1792</v>
      </c>
      <c r="D1794" s="72">
        <v>4419</v>
      </c>
      <c r="E1794" s="72">
        <v>4419</v>
      </c>
      <c r="F1794" s="72" t="s">
        <v>754</v>
      </c>
      <c r="G1794" s="72">
        <v>2023</v>
      </c>
      <c r="H1794" s="72">
        <v>0</v>
      </c>
      <c r="I1794" s="72">
        <v>1</v>
      </c>
      <c r="J1794" s="72">
        <v>295358609</v>
      </c>
      <c r="K1794" s="72">
        <v>802.8</v>
      </c>
      <c r="L1794" s="72">
        <v>5807455</v>
      </c>
      <c r="M1794" s="72">
        <v>278758</v>
      </c>
      <c r="N1794" s="72">
        <v>4.8000000000000001E-2</v>
      </c>
      <c r="O1794" s="72">
        <v>0.94379999999999997</v>
      </c>
    </row>
    <row r="1795" spans="1:15" x14ac:dyDescent="0.2">
      <c r="A1795" t="str">
        <f t="shared" si="27"/>
        <v>2023_3942</v>
      </c>
      <c r="C1795" s="71">
        <v>1793</v>
      </c>
      <c r="D1795" s="72">
        <v>3942</v>
      </c>
      <c r="E1795" s="72">
        <v>3942</v>
      </c>
      <c r="F1795" s="72" t="s">
        <v>172</v>
      </c>
      <c r="G1795" s="72">
        <v>2023</v>
      </c>
      <c r="H1795" s="72">
        <v>0</v>
      </c>
      <c r="I1795" s="72">
        <v>1</v>
      </c>
      <c r="J1795" s="72">
        <v>174124075</v>
      </c>
      <c r="K1795" s="72">
        <v>652.9</v>
      </c>
      <c r="L1795" s="72">
        <v>4718508</v>
      </c>
      <c r="M1795" s="72">
        <v>117963</v>
      </c>
      <c r="N1795" s="72">
        <v>2.5000000000000001E-2</v>
      </c>
      <c r="O1795" s="72">
        <v>0.67747000000000002</v>
      </c>
    </row>
    <row r="1796" spans="1:15" x14ac:dyDescent="0.2">
      <c r="A1796" t="str">
        <f t="shared" ref="A1796:A1859" si="28">CONCATENATE(G1796,"_",D1796)</f>
        <v>2023_4023</v>
      </c>
      <c r="C1796" s="71">
        <v>1794</v>
      </c>
      <c r="D1796" s="72">
        <v>4023</v>
      </c>
      <c r="E1796" s="72">
        <v>4023</v>
      </c>
      <c r="F1796" s="72" t="s">
        <v>795</v>
      </c>
      <c r="G1796" s="72">
        <v>2023</v>
      </c>
      <c r="H1796" s="72">
        <v>0</v>
      </c>
      <c r="I1796" s="72">
        <v>1</v>
      </c>
      <c r="J1796" s="72">
        <v>426740145</v>
      </c>
      <c r="K1796" s="72">
        <v>650.4</v>
      </c>
      <c r="L1796" s="72">
        <v>4719953</v>
      </c>
      <c r="M1796" s="72">
        <v>235998</v>
      </c>
      <c r="N1796" s="72">
        <v>0.05</v>
      </c>
      <c r="O1796" s="72">
        <v>0.55303000000000002</v>
      </c>
    </row>
    <row r="1797" spans="1:15" x14ac:dyDescent="0.2">
      <c r="A1797" t="str">
        <f t="shared" si="28"/>
        <v>2023_4033</v>
      </c>
      <c r="C1797" s="71">
        <v>1795</v>
      </c>
      <c r="D1797" s="72">
        <v>4033</v>
      </c>
      <c r="E1797" s="72">
        <v>4033</v>
      </c>
      <c r="F1797" s="72" t="s">
        <v>696</v>
      </c>
      <c r="G1797" s="72">
        <v>2023</v>
      </c>
      <c r="H1797" s="72">
        <v>0</v>
      </c>
      <c r="I1797" s="72">
        <v>1</v>
      </c>
      <c r="J1797" s="72">
        <v>429824011</v>
      </c>
      <c r="K1797" s="72">
        <v>611.70000000000005</v>
      </c>
      <c r="L1797" s="72">
        <v>4467857</v>
      </c>
      <c r="M1797" s="72">
        <v>223393</v>
      </c>
      <c r="N1797" s="72">
        <v>0.05</v>
      </c>
      <c r="O1797" s="72">
        <v>0.51973000000000003</v>
      </c>
    </row>
    <row r="1798" spans="1:15" x14ac:dyDescent="0.2">
      <c r="A1798" t="str">
        <f t="shared" si="28"/>
        <v>2023_4041</v>
      </c>
      <c r="C1798" s="71">
        <v>1796</v>
      </c>
      <c r="D1798" s="72">
        <v>4041</v>
      </c>
      <c r="E1798" s="72">
        <v>4041</v>
      </c>
      <c r="F1798" s="72" t="s">
        <v>175</v>
      </c>
      <c r="G1798" s="72">
        <v>2023</v>
      </c>
      <c r="H1798" s="72">
        <v>0</v>
      </c>
      <c r="I1798" s="72">
        <v>1</v>
      </c>
      <c r="J1798" s="72">
        <v>437589719</v>
      </c>
      <c r="K1798" s="72">
        <v>1245.2</v>
      </c>
      <c r="L1798" s="72">
        <v>8999060</v>
      </c>
      <c r="M1798" s="72">
        <v>224977</v>
      </c>
      <c r="N1798" s="72">
        <v>2.5000000000000001E-2</v>
      </c>
      <c r="O1798" s="72">
        <v>0.51412999999999998</v>
      </c>
    </row>
    <row r="1799" spans="1:15" x14ac:dyDescent="0.2">
      <c r="A1799" t="str">
        <f t="shared" si="28"/>
        <v>2023_4043</v>
      </c>
      <c r="C1799" s="71">
        <v>1797</v>
      </c>
      <c r="D1799" s="72">
        <v>4043</v>
      </c>
      <c r="E1799" s="72">
        <v>4043</v>
      </c>
      <c r="F1799" s="72" t="s">
        <v>176</v>
      </c>
      <c r="G1799" s="72">
        <v>2023</v>
      </c>
      <c r="H1799" s="72">
        <v>0</v>
      </c>
      <c r="I1799" s="72">
        <v>1</v>
      </c>
      <c r="J1799" s="72">
        <v>421023733</v>
      </c>
      <c r="K1799" s="72">
        <v>677.6</v>
      </c>
      <c r="L1799" s="72">
        <v>4898370</v>
      </c>
      <c r="M1799" s="72">
        <v>181075</v>
      </c>
      <c r="N1799" s="72">
        <v>3.6965999999999999E-2</v>
      </c>
      <c r="O1799" s="72">
        <v>0.43008000000000002</v>
      </c>
    </row>
    <row r="1800" spans="1:15" x14ac:dyDescent="0.2">
      <c r="A1800" t="str">
        <f t="shared" si="28"/>
        <v>2023_4068</v>
      </c>
      <c r="C1800" s="71">
        <v>1798</v>
      </c>
      <c r="D1800" s="72">
        <v>4068</v>
      </c>
      <c r="E1800" s="72">
        <v>4068</v>
      </c>
      <c r="F1800" s="72" t="s">
        <v>801</v>
      </c>
      <c r="G1800" s="72">
        <v>2023</v>
      </c>
      <c r="H1800" s="72">
        <v>0</v>
      </c>
      <c r="I1800" s="72">
        <v>1</v>
      </c>
      <c r="J1800" s="72">
        <v>379332762</v>
      </c>
      <c r="K1800" s="72">
        <v>452.2</v>
      </c>
      <c r="L1800" s="72">
        <v>3270310</v>
      </c>
      <c r="M1800" s="72">
        <v>96256</v>
      </c>
      <c r="N1800" s="72">
        <v>2.9433000000000001E-2</v>
      </c>
      <c r="O1800" s="72">
        <v>0.25374999999999998</v>
      </c>
    </row>
    <row r="1801" spans="1:15" x14ac:dyDescent="0.2">
      <c r="A1801" t="str">
        <f t="shared" si="28"/>
        <v>2023_4086</v>
      </c>
      <c r="C1801" s="71">
        <v>1799</v>
      </c>
      <c r="D1801" s="72">
        <v>4086</v>
      </c>
      <c r="E1801" s="72">
        <v>4086</v>
      </c>
      <c r="F1801" s="72" t="s">
        <v>755</v>
      </c>
      <c r="G1801" s="72">
        <v>2023</v>
      </c>
      <c r="H1801" s="72">
        <v>0</v>
      </c>
      <c r="I1801" s="72">
        <v>1</v>
      </c>
      <c r="J1801" s="72">
        <v>508834374</v>
      </c>
      <c r="K1801" s="72">
        <v>1867.4</v>
      </c>
      <c r="L1801" s="72">
        <v>13630153</v>
      </c>
      <c r="M1801" s="72">
        <v>340754</v>
      </c>
      <c r="N1801" s="72">
        <v>2.5000000000000001E-2</v>
      </c>
      <c r="O1801" s="72">
        <v>0.66968000000000005</v>
      </c>
    </row>
    <row r="1802" spans="1:15" x14ac:dyDescent="0.2">
      <c r="A1802" t="str">
        <f t="shared" si="28"/>
        <v>2023_4104</v>
      </c>
      <c r="C1802" s="71">
        <v>1800</v>
      </c>
      <c r="D1802" s="72">
        <v>4104</v>
      </c>
      <c r="E1802" s="72">
        <v>4104</v>
      </c>
      <c r="F1802" s="72" t="s">
        <v>178</v>
      </c>
      <c r="G1802" s="72">
        <v>2023</v>
      </c>
      <c r="H1802" s="72">
        <v>0</v>
      </c>
      <c r="I1802" s="72">
        <v>1</v>
      </c>
      <c r="J1802" s="72">
        <v>1169993055</v>
      </c>
      <c r="K1802" s="72">
        <v>5287.4</v>
      </c>
      <c r="L1802" s="72">
        <v>38270201</v>
      </c>
      <c r="M1802" s="72">
        <v>1503690</v>
      </c>
      <c r="N1802" s="72">
        <v>3.9291E-2</v>
      </c>
      <c r="O1802" s="72">
        <v>1.28521</v>
      </c>
    </row>
    <row r="1803" spans="1:15" x14ac:dyDescent="0.2">
      <c r="A1803" t="str">
        <f t="shared" si="28"/>
        <v>2023_4122</v>
      </c>
      <c r="C1803" s="71">
        <v>1801</v>
      </c>
      <c r="D1803" s="72">
        <v>4122</v>
      </c>
      <c r="E1803" s="72">
        <v>4122</v>
      </c>
      <c r="F1803" s="72" t="s">
        <v>179</v>
      </c>
      <c r="G1803" s="72">
        <v>2023</v>
      </c>
      <c r="H1803" s="72">
        <v>0</v>
      </c>
      <c r="I1803" s="72">
        <v>1</v>
      </c>
      <c r="J1803" s="72">
        <v>202847890</v>
      </c>
      <c r="K1803" s="72">
        <v>507</v>
      </c>
      <c r="L1803" s="72">
        <v>3664089</v>
      </c>
      <c r="M1803" s="72">
        <v>78310</v>
      </c>
      <c r="N1803" s="72">
        <v>2.1371999999999999E-2</v>
      </c>
      <c r="O1803" s="72">
        <v>0.38605</v>
      </c>
    </row>
    <row r="1804" spans="1:15" x14ac:dyDescent="0.2">
      <c r="A1804" t="str">
        <f t="shared" si="28"/>
        <v>2023_4131</v>
      </c>
      <c r="C1804" s="71">
        <v>1802</v>
      </c>
      <c r="D1804" s="72">
        <v>4131</v>
      </c>
      <c r="E1804" s="72">
        <v>4131</v>
      </c>
      <c r="F1804" s="72" t="s">
        <v>180</v>
      </c>
      <c r="G1804" s="72">
        <v>2023</v>
      </c>
      <c r="H1804" s="72">
        <v>0</v>
      </c>
      <c r="I1804" s="72">
        <v>1</v>
      </c>
      <c r="J1804" s="72">
        <v>1413195976</v>
      </c>
      <c r="K1804" s="72">
        <v>3403.8</v>
      </c>
      <c r="L1804" s="72">
        <v>24742222</v>
      </c>
      <c r="M1804" s="72">
        <v>1237111</v>
      </c>
      <c r="N1804" s="72">
        <v>0.05</v>
      </c>
      <c r="O1804" s="72">
        <v>0.87539999999999996</v>
      </c>
    </row>
    <row r="1805" spans="1:15" x14ac:dyDescent="0.2">
      <c r="A1805" t="str">
        <f t="shared" si="28"/>
        <v>2023_4203</v>
      </c>
      <c r="C1805" s="71">
        <v>1803</v>
      </c>
      <c r="D1805" s="72">
        <v>4203</v>
      </c>
      <c r="E1805" s="72">
        <v>4203</v>
      </c>
      <c r="F1805" s="72" t="s">
        <v>182</v>
      </c>
      <c r="G1805" s="72">
        <v>2023</v>
      </c>
      <c r="H1805" s="72">
        <v>0</v>
      </c>
      <c r="I1805" s="72">
        <v>1</v>
      </c>
      <c r="J1805" s="72">
        <v>372925638</v>
      </c>
      <c r="K1805" s="72">
        <v>856.6</v>
      </c>
      <c r="L1805" s="72">
        <v>6190648</v>
      </c>
      <c r="M1805" s="72">
        <v>191910</v>
      </c>
      <c r="N1805" s="72">
        <v>3.1E-2</v>
      </c>
      <c r="O1805" s="72">
        <v>0.51461000000000001</v>
      </c>
    </row>
    <row r="1806" spans="1:15" x14ac:dyDescent="0.2">
      <c r="A1806" t="str">
        <f t="shared" si="28"/>
        <v>2023_4212</v>
      </c>
      <c r="C1806" s="71">
        <v>1804</v>
      </c>
      <c r="D1806" s="72">
        <v>4212</v>
      </c>
      <c r="E1806" s="72">
        <v>4212</v>
      </c>
      <c r="F1806" s="72" t="s">
        <v>183</v>
      </c>
      <c r="G1806" s="72">
        <v>2023</v>
      </c>
      <c r="H1806" s="72">
        <v>0</v>
      </c>
      <c r="I1806" s="72">
        <v>1</v>
      </c>
      <c r="J1806" s="72">
        <v>91165275</v>
      </c>
      <c r="K1806" s="72">
        <v>320</v>
      </c>
      <c r="L1806" s="72">
        <v>2312640</v>
      </c>
      <c r="M1806" s="72">
        <v>110902</v>
      </c>
      <c r="N1806" s="72">
        <v>4.7954999999999998E-2</v>
      </c>
      <c r="O1806" s="72">
        <v>1.2164900000000001</v>
      </c>
    </row>
    <row r="1807" spans="1:15" x14ac:dyDescent="0.2">
      <c r="A1807" t="str">
        <f t="shared" si="28"/>
        <v>2023_4271</v>
      </c>
      <c r="C1807" s="71">
        <v>1805</v>
      </c>
      <c r="D1807" s="72">
        <v>4271</v>
      </c>
      <c r="E1807" s="72">
        <v>4271</v>
      </c>
      <c r="F1807" s="72" t="s">
        <v>185</v>
      </c>
      <c r="G1807" s="72">
        <v>2023</v>
      </c>
      <c r="H1807" s="72">
        <v>0</v>
      </c>
      <c r="I1807" s="72">
        <v>1</v>
      </c>
      <c r="J1807" s="72">
        <v>554214807</v>
      </c>
      <c r="K1807" s="72">
        <v>1258.5</v>
      </c>
      <c r="L1807" s="72">
        <v>9095180</v>
      </c>
      <c r="M1807" s="72">
        <v>254665</v>
      </c>
      <c r="N1807" s="72">
        <v>2.8000000000000001E-2</v>
      </c>
      <c r="O1807" s="72">
        <v>0.45950999999999997</v>
      </c>
    </row>
    <row r="1808" spans="1:15" x14ac:dyDescent="0.2">
      <c r="A1808" t="str">
        <f t="shared" si="28"/>
        <v>2023_4269</v>
      </c>
      <c r="C1808" s="71">
        <v>1806</v>
      </c>
      <c r="D1808" s="72">
        <v>4269</v>
      </c>
      <c r="E1808" s="72">
        <v>4269</v>
      </c>
      <c r="F1808" s="72" t="s">
        <v>184</v>
      </c>
      <c r="G1808" s="72">
        <v>2023</v>
      </c>
      <c r="H1808" s="72">
        <v>0</v>
      </c>
      <c r="I1808" s="72">
        <v>1</v>
      </c>
      <c r="J1808" s="72">
        <v>291042120</v>
      </c>
      <c r="K1808" s="72">
        <v>514.5</v>
      </c>
      <c r="L1808" s="72">
        <v>3748647</v>
      </c>
      <c r="M1808" s="72">
        <v>149946</v>
      </c>
      <c r="N1808" s="72">
        <v>0.04</v>
      </c>
      <c r="O1808" s="72">
        <v>0.51519999999999999</v>
      </c>
    </row>
    <row r="1809" spans="1:15" x14ac:dyDescent="0.2">
      <c r="A1809" t="str">
        <f t="shared" si="28"/>
        <v>2023_4356</v>
      </c>
      <c r="C1809" s="71">
        <v>1807</v>
      </c>
      <c r="D1809" s="72">
        <v>4356</v>
      </c>
      <c r="E1809" s="72">
        <v>4356</v>
      </c>
      <c r="F1809" s="72" t="s">
        <v>186</v>
      </c>
      <c r="G1809" s="72">
        <v>2023</v>
      </c>
      <c r="H1809" s="72">
        <v>0</v>
      </c>
      <c r="I1809" s="72">
        <v>1</v>
      </c>
      <c r="J1809" s="72">
        <v>339659655</v>
      </c>
      <c r="K1809" s="72">
        <v>772.3</v>
      </c>
      <c r="L1809" s="72">
        <v>5581412</v>
      </c>
      <c r="M1809" s="72">
        <v>156280</v>
      </c>
      <c r="N1809" s="72">
        <v>2.8000000000000001E-2</v>
      </c>
      <c r="O1809" s="72">
        <v>0.46011000000000002</v>
      </c>
    </row>
    <row r="1810" spans="1:15" x14ac:dyDescent="0.2">
      <c r="A1810" t="str">
        <f t="shared" si="28"/>
        <v>2023_4149</v>
      </c>
      <c r="C1810" s="71">
        <v>1808</v>
      </c>
      <c r="D1810" s="72">
        <v>4149</v>
      </c>
      <c r="E1810" s="72">
        <v>4149</v>
      </c>
      <c r="F1810" s="72" t="s">
        <v>756</v>
      </c>
      <c r="G1810" s="72">
        <v>2023</v>
      </c>
      <c r="H1810" s="72">
        <v>0</v>
      </c>
      <c r="I1810" s="72">
        <v>1</v>
      </c>
      <c r="J1810" s="72">
        <v>733495483</v>
      </c>
      <c r="K1810" s="72">
        <v>1534.8</v>
      </c>
      <c r="L1810" s="72">
        <v>11107348</v>
      </c>
      <c r="M1810" s="72">
        <v>422079</v>
      </c>
      <c r="N1810" s="72">
        <v>3.7999999999999999E-2</v>
      </c>
      <c r="O1810" s="72">
        <v>0.57543999999999995</v>
      </c>
    </row>
    <row r="1811" spans="1:15" x14ac:dyDescent="0.2">
      <c r="A1811" t="str">
        <f t="shared" si="28"/>
        <v>2023_4437</v>
      </c>
      <c r="C1811" s="71">
        <v>1809</v>
      </c>
      <c r="D1811" s="72">
        <v>4437</v>
      </c>
      <c r="E1811" s="72">
        <v>4437</v>
      </c>
      <c r="F1811" s="72" t="s">
        <v>188</v>
      </c>
      <c r="G1811" s="72">
        <v>2023</v>
      </c>
      <c r="H1811" s="72">
        <v>0</v>
      </c>
      <c r="I1811" s="72">
        <v>1</v>
      </c>
      <c r="J1811" s="72">
        <v>404605382</v>
      </c>
      <c r="K1811" s="72">
        <v>493.5</v>
      </c>
      <c r="L1811" s="72">
        <v>3566525</v>
      </c>
      <c r="M1811" s="72">
        <v>174760</v>
      </c>
      <c r="N1811" s="72">
        <v>4.9000000000000002E-2</v>
      </c>
      <c r="O1811" s="72">
        <v>0.43192999999999998</v>
      </c>
    </row>
    <row r="1812" spans="1:15" x14ac:dyDescent="0.2">
      <c r="A1812" t="str">
        <f t="shared" si="28"/>
        <v>2023_4446</v>
      </c>
      <c r="C1812" s="71">
        <v>1810</v>
      </c>
      <c r="D1812" s="72">
        <v>4446</v>
      </c>
      <c r="E1812" s="72">
        <v>4446</v>
      </c>
      <c r="F1812" s="72" t="s">
        <v>189</v>
      </c>
      <c r="G1812" s="72">
        <v>2023</v>
      </c>
      <c r="H1812" s="72">
        <v>0</v>
      </c>
      <c r="I1812" s="72">
        <v>1</v>
      </c>
      <c r="J1812" s="72">
        <v>416230672</v>
      </c>
      <c r="K1812" s="72">
        <v>957.6</v>
      </c>
      <c r="L1812" s="72">
        <v>6920575</v>
      </c>
      <c r="M1812" s="72">
        <v>346029</v>
      </c>
      <c r="N1812" s="72">
        <v>0.05</v>
      </c>
      <c r="O1812" s="72">
        <v>0.83133999999999997</v>
      </c>
    </row>
    <row r="1813" spans="1:15" x14ac:dyDescent="0.2">
      <c r="A1813" t="str">
        <f t="shared" si="28"/>
        <v>2023_4491</v>
      </c>
      <c r="C1813" s="71">
        <v>1811</v>
      </c>
      <c r="D1813" s="72">
        <v>4491</v>
      </c>
      <c r="E1813" s="72">
        <v>4491</v>
      </c>
      <c r="F1813" s="72" t="s">
        <v>190</v>
      </c>
      <c r="G1813" s="72">
        <v>2023</v>
      </c>
      <c r="H1813" s="72">
        <v>0</v>
      </c>
      <c r="I1813" s="72">
        <v>1</v>
      </c>
      <c r="J1813" s="72">
        <v>143391742</v>
      </c>
      <c r="K1813" s="72">
        <v>338.4</v>
      </c>
      <c r="L1813" s="72">
        <v>2445617</v>
      </c>
      <c r="M1813" s="72">
        <v>119835</v>
      </c>
      <c r="N1813" s="72">
        <v>4.9000000000000002E-2</v>
      </c>
      <c r="O1813" s="72">
        <v>0.83572000000000002</v>
      </c>
    </row>
    <row r="1814" spans="1:15" x14ac:dyDescent="0.2">
      <c r="A1814" t="str">
        <f t="shared" si="28"/>
        <v>2023_4505</v>
      </c>
      <c r="C1814" s="71">
        <v>1812</v>
      </c>
      <c r="D1814" s="72">
        <v>4505</v>
      </c>
      <c r="E1814" s="72">
        <v>4505</v>
      </c>
      <c r="F1814" s="72" t="s">
        <v>191</v>
      </c>
      <c r="G1814" s="72">
        <v>2023</v>
      </c>
      <c r="H1814" s="72">
        <v>0</v>
      </c>
      <c r="I1814" s="72">
        <v>1</v>
      </c>
      <c r="J1814" s="72">
        <v>110109971</v>
      </c>
      <c r="K1814" s="72">
        <v>219.3</v>
      </c>
      <c r="L1814" s="72">
        <v>1594530</v>
      </c>
      <c r="M1814" s="72">
        <v>58998</v>
      </c>
      <c r="N1814" s="72">
        <v>3.6999999999999998E-2</v>
      </c>
      <c r="O1814" s="72">
        <v>0.53581000000000001</v>
      </c>
    </row>
    <row r="1815" spans="1:15" x14ac:dyDescent="0.2">
      <c r="A1815" t="str">
        <f t="shared" si="28"/>
        <v>2023_4509</v>
      </c>
      <c r="C1815" s="71">
        <v>1813</v>
      </c>
      <c r="D1815" s="72">
        <v>4509</v>
      </c>
      <c r="E1815" s="72">
        <v>4509</v>
      </c>
      <c r="F1815" s="72" t="s">
        <v>192</v>
      </c>
      <c r="G1815" s="72">
        <v>2023</v>
      </c>
      <c r="H1815" s="72">
        <v>0</v>
      </c>
      <c r="I1815" s="72">
        <v>1</v>
      </c>
      <c r="J1815" s="72">
        <v>74307002</v>
      </c>
      <c r="K1815" s="72">
        <v>179.2</v>
      </c>
      <c r="L1815" s="72">
        <v>1295078</v>
      </c>
      <c r="M1815" s="72">
        <v>32377</v>
      </c>
      <c r="N1815" s="72">
        <v>2.5000000000000001E-2</v>
      </c>
      <c r="O1815" s="72">
        <v>0.43572</v>
      </c>
    </row>
    <row r="1816" spans="1:15" x14ac:dyDescent="0.2">
      <c r="A1816" t="str">
        <f t="shared" si="28"/>
        <v>2023_4518</v>
      </c>
      <c r="C1816" s="71">
        <v>1814</v>
      </c>
      <c r="D1816" s="72">
        <v>4518</v>
      </c>
      <c r="E1816" s="72">
        <v>4518</v>
      </c>
      <c r="F1816" s="72" t="s">
        <v>193</v>
      </c>
      <c r="G1816" s="72">
        <v>2023</v>
      </c>
      <c r="H1816" s="72">
        <v>0</v>
      </c>
      <c r="I1816" s="72">
        <v>1</v>
      </c>
      <c r="J1816" s="72">
        <v>94600741</v>
      </c>
      <c r="K1816" s="72">
        <v>185.3</v>
      </c>
      <c r="L1816" s="72">
        <v>1339163</v>
      </c>
      <c r="M1816" s="72">
        <v>0</v>
      </c>
      <c r="N1816" s="72">
        <v>0</v>
      </c>
      <c r="O1816" s="72">
        <v>0</v>
      </c>
    </row>
    <row r="1817" spans="1:15" x14ac:dyDescent="0.2">
      <c r="A1817" t="str">
        <f t="shared" si="28"/>
        <v>2023_4527</v>
      </c>
      <c r="C1817" s="71">
        <v>1815</v>
      </c>
      <c r="D1817" s="72">
        <v>4527</v>
      </c>
      <c r="E1817" s="72">
        <v>4527</v>
      </c>
      <c r="F1817" s="72" t="s">
        <v>194</v>
      </c>
      <c r="G1817" s="72">
        <v>2023</v>
      </c>
      <c r="H1817" s="72">
        <v>0</v>
      </c>
      <c r="I1817" s="72">
        <v>1</v>
      </c>
      <c r="J1817" s="72">
        <v>357600423</v>
      </c>
      <c r="K1817" s="72">
        <v>595.79999999999995</v>
      </c>
      <c r="L1817" s="72">
        <v>4305847</v>
      </c>
      <c r="M1817" s="72">
        <v>215292</v>
      </c>
      <c r="N1817" s="72">
        <v>0.05</v>
      </c>
      <c r="O1817" s="72">
        <v>0.60204999999999997</v>
      </c>
    </row>
    <row r="1818" spans="1:15" x14ac:dyDescent="0.2">
      <c r="A1818" t="str">
        <f t="shared" si="28"/>
        <v>2023_4536</v>
      </c>
      <c r="C1818" s="71">
        <v>1816</v>
      </c>
      <c r="D1818" s="72">
        <v>4536</v>
      </c>
      <c r="E1818" s="72">
        <v>4536</v>
      </c>
      <c r="F1818" s="72" t="s">
        <v>195</v>
      </c>
      <c r="G1818" s="72">
        <v>2023</v>
      </c>
      <c r="H1818" s="72">
        <v>0</v>
      </c>
      <c r="I1818" s="72">
        <v>1</v>
      </c>
      <c r="J1818" s="72">
        <v>632965793</v>
      </c>
      <c r="K1818" s="72">
        <v>1830</v>
      </c>
      <c r="L1818" s="72">
        <v>13225410</v>
      </c>
      <c r="M1818" s="72">
        <v>330635</v>
      </c>
      <c r="N1818" s="72">
        <v>2.5000000000000001E-2</v>
      </c>
      <c r="O1818" s="72">
        <v>0.52236000000000005</v>
      </c>
    </row>
    <row r="1819" spans="1:15" x14ac:dyDescent="0.2">
      <c r="A1819" t="str">
        <f t="shared" si="28"/>
        <v>2023_4554</v>
      </c>
      <c r="C1819" s="71">
        <v>1817</v>
      </c>
      <c r="D1819" s="72">
        <v>4554</v>
      </c>
      <c r="E1819" s="72">
        <v>4554</v>
      </c>
      <c r="F1819" s="72" t="s">
        <v>196</v>
      </c>
      <c r="G1819" s="72">
        <v>2023</v>
      </c>
      <c r="H1819" s="72">
        <v>0</v>
      </c>
      <c r="I1819" s="72">
        <v>1</v>
      </c>
      <c r="J1819" s="72">
        <v>353082130</v>
      </c>
      <c r="K1819" s="72">
        <v>1119.5</v>
      </c>
      <c r="L1819" s="72">
        <v>8090627</v>
      </c>
      <c r="M1819" s="72">
        <v>307444</v>
      </c>
      <c r="N1819" s="72">
        <v>3.7999999999999999E-2</v>
      </c>
      <c r="O1819" s="72">
        <v>0.87073999999999996</v>
      </c>
    </row>
    <row r="1820" spans="1:15" x14ac:dyDescent="0.2">
      <c r="A1820" t="str">
        <f t="shared" si="28"/>
        <v>2023_4572</v>
      </c>
      <c r="C1820" s="71">
        <v>1818</v>
      </c>
      <c r="D1820" s="72">
        <v>4572</v>
      </c>
      <c r="E1820" s="72">
        <v>4572</v>
      </c>
      <c r="F1820" s="72" t="s">
        <v>197</v>
      </c>
      <c r="G1820" s="72">
        <v>2023</v>
      </c>
      <c r="H1820" s="72">
        <v>0</v>
      </c>
      <c r="I1820" s="72">
        <v>1</v>
      </c>
      <c r="J1820" s="72">
        <v>85741959</v>
      </c>
      <c r="K1820" s="72">
        <v>224.9</v>
      </c>
      <c r="L1820" s="72">
        <v>1625352</v>
      </c>
      <c r="M1820" s="72">
        <v>52011</v>
      </c>
      <c r="N1820" s="72">
        <v>3.2000000000000001E-2</v>
      </c>
      <c r="O1820" s="72">
        <v>0.60660000000000003</v>
      </c>
    </row>
    <row r="1821" spans="1:15" x14ac:dyDescent="0.2">
      <c r="A1821" t="str">
        <f t="shared" si="28"/>
        <v>2023_4581</v>
      </c>
      <c r="C1821" s="71">
        <v>1819</v>
      </c>
      <c r="D1821" s="72">
        <v>4581</v>
      </c>
      <c r="E1821" s="72">
        <v>4581</v>
      </c>
      <c r="F1821" s="72" t="s">
        <v>198</v>
      </c>
      <c r="G1821" s="72">
        <v>2023</v>
      </c>
      <c r="H1821" s="72">
        <v>0</v>
      </c>
      <c r="I1821" s="72">
        <v>1</v>
      </c>
      <c r="J1821" s="72">
        <v>1400689556</v>
      </c>
      <c r="K1821" s="72">
        <v>4604.5</v>
      </c>
      <c r="L1821" s="72">
        <v>33276722</v>
      </c>
      <c r="M1821" s="72">
        <v>1098132</v>
      </c>
      <c r="N1821" s="72">
        <v>3.3000000000000002E-2</v>
      </c>
      <c r="O1821" s="72">
        <v>0.78398999999999996</v>
      </c>
    </row>
    <row r="1822" spans="1:15" x14ac:dyDescent="0.2">
      <c r="A1822" t="str">
        <f t="shared" si="28"/>
        <v>2023_4599</v>
      </c>
      <c r="C1822" s="71">
        <v>1820</v>
      </c>
      <c r="D1822" s="72">
        <v>4599</v>
      </c>
      <c r="E1822" s="72">
        <v>4599</v>
      </c>
      <c r="F1822" s="72" t="s">
        <v>199</v>
      </c>
      <c r="G1822" s="72">
        <v>2023</v>
      </c>
      <c r="H1822" s="72">
        <v>0</v>
      </c>
      <c r="I1822" s="72">
        <v>1</v>
      </c>
      <c r="J1822" s="72">
        <v>285500099</v>
      </c>
      <c r="K1822" s="72">
        <v>595.70000000000005</v>
      </c>
      <c r="L1822" s="72">
        <v>4353971</v>
      </c>
      <c r="M1822" s="72">
        <v>119915</v>
      </c>
      <c r="N1822" s="72">
        <v>2.7542000000000001E-2</v>
      </c>
      <c r="O1822" s="72">
        <v>0.42002</v>
      </c>
    </row>
    <row r="1823" spans="1:15" x14ac:dyDescent="0.2">
      <c r="A1823" t="str">
        <f t="shared" si="28"/>
        <v>2023_4617</v>
      </c>
      <c r="C1823" s="71">
        <v>1821</v>
      </c>
      <c r="D1823" s="72">
        <v>4617</v>
      </c>
      <c r="E1823" s="72">
        <v>4617</v>
      </c>
      <c r="F1823" s="72" t="s">
        <v>200</v>
      </c>
      <c r="G1823" s="72">
        <v>2023</v>
      </c>
      <c r="H1823" s="72">
        <v>0</v>
      </c>
      <c r="I1823" s="72">
        <v>1</v>
      </c>
      <c r="J1823" s="72">
        <v>531043333</v>
      </c>
      <c r="K1823" s="72">
        <v>1404.3</v>
      </c>
      <c r="L1823" s="72">
        <v>10148876</v>
      </c>
      <c r="M1823" s="72">
        <v>310604</v>
      </c>
      <c r="N1823" s="72">
        <v>3.0605E-2</v>
      </c>
      <c r="O1823" s="72">
        <v>0.58489000000000002</v>
      </c>
    </row>
    <row r="1824" spans="1:15" x14ac:dyDescent="0.2">
      <c r="A1824" t="str">
        <f t="shared" si="28"/>
        <v>2023_4662</v>
      </c>
      <c r="C1824" s="71">
        <v>1822</v>
      </c>
      <c r="D1824" s="72">
        <v>4662</v>
      </c>
      <c r="E1824" s="72">
        <v>4662</v>
      </c>
      <c r="F1824" s="72" t="s">
        <v>202</v>
      </c>
      <c r="G1824" s="72">
        <v>2023</v>
      </c>
      <c r="H1824" s="72">
        <v>0</v>
      </c>
      <c r="I1824" s="72">
        <v>1</v>
      </c>
      <c r="J1824" s="72">
        <v>561492131</v>
      </c>
      <c r="K1824" s="72">
        <v>922.2</v>
      </c>
      <c r="L1824" s="72">
        <v>6664739</v>
      </c>
      <c r="M1824" s="72">
        <v>304319</v>
      </c>
      <c r="N1824" s="72">
        <v>4.5661E-2</v>
      </c>
      <c r="O1824" s="72">
        <v>0.54198000000000002</v>
      </c>
    </row>
    <row r="1825" spans="1:15" x14ac:dyDescent="0.2">
      <c r="A1825" t="str">
        <f t="shared" si="28"/>
        <v>2023_4689</v>
      </c>
      <c r="C1825" s="71">
        <v>1823</v>
      </c>
      <c r="D1825" s="72">
        <v>4689</v>
      </c>
      <c r="E1825" s="72">
        <v>4689</v>
      </c>
      <c r="F1825" s="72" t="s">
        <v>203</v>
      </c>
      <c r="G1825" s="72">
        <v>2023</v>
      </c>
      <c r="H1825" s="72">
        <v>0</v>
      </c>
      <c r="I1825" s="72">
        <v>1</v>
      </c>
      <c r="J1825" s="72">
        <v>140506430</v>
      </c>
      <c r="K1825" s="72">
        <v>533</v>
      </c>
      <c r="L1825" s="72">
        <v>3851991</v>
      </c>
      <c r="M1825" s="72">
        <v>0</v>
      </c>
      <c r="N1825" s="72">
        <v>0</v>
      </c>
      <c r="O1825" s="72">
        <v>0</v>
      </c>
    </row>
    <row r="1826" spans="1:15" x14ac:dyDescent="0.2">
      <c r="A1826" t="str">
        <f t="shared" si="28"/>
        <v>2023_4644</v>
      </c>
      <c r="C1826" s="71">
        <v>1824</v>
      </c>
      <c r="D1826" s="72">
        <v>4644</v>
      </c>
      <c r="E1826" s="72">
        <v>4644</v>
      </c>
      <c r="F1826" s="72" t="s">
        <v>201</v>
      </c>
      <c r="G1826" s="72">
        <v>2023</v>
      </c>
      <c r="H1826" s="72">
        <v>0</v>
      </c>
      <c r="I1826" s="72">
        <v>1</v>
      </c>
      <c r="J1826" s="72">
        <v>323765452</v>
      </c>
      <c r="K1826" s="72">
        <v>476.2</v>
      </c>
      <c r="L1826" s="72">
        <v>3469593</v>
      </c>
      <c r="M1826" s="72">
        <v>59522</v>
      </c>
      <c r="N1826" s="72">
        <v>1.7155E-2</v>
      </c>
      <c r="O1826" s="72">
        <v>0.18384</v>
      </c>
    </row>
    <row r="1827" spans="1:15" x14ac:dyDescent="0.2">
      <c r="A1827" t="str">
        <f t="shared" si="28"/>
        <v>2023_4725</v>
      </c>
      <c r="C1827" s="71">
        <v>1825</v>
      </c>
      <c r="D1827" s="72">
        <v>4725</v>
      </c>
      <c r="E1827" s="72">
        <v>4725</v>
      </c>
      <c r="F1827" s="72" t="s">
        <v>204</v>
      </c>
      <c r="G1827" s="72">
        <v>2023</v>
      </c>
      <c r="H1827" s="72">
        <v>0</v>
      </c>
      <c r="I1827" s="72">
        <v>1</v>
      </c>
      <c r="J1827" s="72">
        <v>876456980</v>
      </c>
      <c r="K1827" s="72">
        <v>2939.9</v>
      </c>
      <c r="L1827" s="72">
        <v>21246657</v>
      </c>
      <c r="M1827" s="72">
        <v>1062333</v>
      </c>
      <c r="N1827" s="72">
        <v>0.05</v>
      </c>
      <c r="O1827" s="72">
        <v>1.21208</v>
      </c>
    </row>
    <row r="1828" spans="1:15" x14ac:dyDescent="0.2">
      <c r="A1828" t="str">
        <f t="shared" si="28"/>
        <v>2023_2673</v>
      </c>
      <c r="C1828" s="71">
        <v>1826</v>
      </c>
      <c r="D1828" s="72">
        <v>2673</v>
      </c>
      <c r="E1828" s="72">
        <v>2673</v>
      </c>
      <c r="F1828" s="72" t="s">
        <v>125</v>
      </c>
      <c r="G1828" s="72">
        <v>2023</v>
      </c>
      <c r="H1828" s="72">
        <v>0</v>
      </c>
      <c r="I1828" s="72">
        <v>1</v>
      </c>
      <c r="J1828" s="72">
        <v>309806305</v>
      </c>
      <c r="K1828" s="72">
        <v>615.5</v>
      </c>
      <c r="L1828" s="72">
        <v>4452527</v>
      </c>
      <c r="M1828" s="72">
        <v>149961</v>
      </c>
      <c r="N1828" s="72">
        <v>3.3680000000000002E-2</v>
      </c>
      <c r="O1828" s="72">
        <v>0.48404999999999998</v>
      </c>
    </row>
    <row r="1829" spans="1:15" x14ac:dyDescent="0.2">
      <c r="A1829" t="str">
        <f t="shared" si="28"/>
        <v>2023_153</v>
      </c>
      <c r="C1829" s="71">
        <v>1827</v>
      </c>
      <c r="D1829" s="72">
        <v>153</v>
      </c>
      <c r="E1829" s="72">
        <v>153</v>
      </c>
      <c r="F1829" s="72" t="s">
        <v>17</v>
      </c>
      <c r="G1829" s="72">
        <v>2023</v>
      </c>
      <c r="H1829" s="72">
        <v>0</v>
      </c>
      <c r="I1829" s="72">
        <v>1</v>
      </c>
      <c r="J1829" s="72">
        <v>299074202</v>
      </c>
      <c r="K1829" s="72">
        <v>568.6</v>
      </c>
      <c r="L1829" s="72">
        <v>4141682</v>
      </c>
      <c r="M1829" s="72">
        <v>151403</v>
      </c>
      <c r="N1829" s="72">
        <v>3.6555999999999998E-2</v>
      </c>
      <c r="O1829" s="72">
        <v>0.50624000000000002</v>
      </c>
    </row>
    <row r="1830" spans="1:15" x14ac:dyDescent="0.2">
      <c r="A1830" t="str">
        <f t="shared" si="28"/>
        <v>2023_3691</v>
      </c>
      <c r="C1830" s="71">
        <v>1828</v>
      </c>
      <c r="D1830" s="72">
        <v>3691</v>
      </c>
      <c r="E1830" s="72">
        <v>3691</v>
      </c>
      <c r="F1830" s="72" t="s">
        <v>164</v>
      </c>
      <c r="G1830" s="72">
        <v>2023</v>
      </c>
      <c r="H1830" s="72">
        <v>0</v>
      </c>
      <c r="I1830" s="72">
        <v>1</v>
      </c>
      <c r="J1830" s="72">
        <v>384780023</v>
      </c>
      <c r="K1830" s="72">
        <v>718</v>
      </c>
      <c r="L1830" s="72">
        <v>5196884</v>
      </c>
      <c r="M1830" s="72">
        <v>79039</v>
      </c>
      <c r="N1830" s="72">
        <v>1.5209E-2</v>
      </c>
      <c r="O1830" s="72">
        <v>0.20541000000000001</v>
      </c>
    </row>
    <row r="1831" spans="1:15" x14ac:dyDescent="0.2">
      <c r="A1831" t="str">
        <f t="shared" si="28"/>
        <v>2023_4774</v>
      </c>
      <c r="C1831" s="71">
        <v>1829</v>
      </c>
      <c r="D1831" s="72">
        <v>4774</v>
      </c>
      <c r="E1831" s="72">
        <v>4774</v>
      </c>
      <c r="F1831" s="72" t="s">
        <v>757</v>
      </c>
      <c r="G1831" s="72">
        <v>2023</v>
      </c>
      <c r="H1831" s="72">
        <v>0</v>
      </c>
      <c r="I1831" s="72">
        <v>1</v>
      </c>
      <c r="J1831" s="72">
        <v>506491247</v>
      </c>
      <c r="K1831" s="72">
        <v>1113.2</v>
      </c>
      <c r="L1831" s="72">
        <v>8110775</v>
      </c>
      <c r="M1831" s="72">
        <v>389317</v>
      </c>
      <c r="N1831" s="72">
        <v>4.8000000000000001E-2</v>
      </c>
      <c r="O1831" s="72">
        <v>0.76865000000000006</v>
      </c>
    </row>
    <row r="1832" spans="1:15" x14ac:dyDescent="0.2">
      <c r="A1832" t="str">
        <f t="shared" si="28"/>
        <v>2023_873</v>
      </c>
      <c r="C1832" s="71">
        <v>1830</v>
      </c>
      <c r="D1832" s="72">
        <v>873</v>
      </c>
      <c r="E1832" s="72">
        <v>873</v>
      </c>
      <c r="F1832" s="72" t="s">
        <v>43</v>
      </c>
      <c r="G1832" s="72">
        <v>2023</v>
      </c>
      <c r="H1832" s="72">
        <v>0</v>
      </c>
      <c r="I1832" s="72">
        <v>1</v>
      </c>
      <c r="J1832" s="72">
        <v>362077844</v>
      </c>
      <c r="K1832" s="72">
        <v>443.8</v>
      </c>
      <c r="L1832" s="72">
        <v>3242403</v>
      </c>
      <c r="M1832" s="72">
        <v>129696</v>
      </c>
      <c r="N1832" s="72">
        <v>0.04</v>
      </c>
      <c r="O1832" s="72">
        <v>0.35820000000000002</v>
      </c>
    </row>
    <row r="1833" spans="1:15" x14ac:dyDescent="0.2">
      <c r="A1833" t="str">
        <f t="shared" si="28"/>
        <v>2023_4778</v>
      </c>
      <c r="C1833" s="71">
        <v>1831</v>
      </c>
      <c r="D1833" s="72">
        <v>4778</v>
      </c>
      <c r="E1833" s="72">
        <v>4778</v>
      </c>
      <c r="F1833" s="72" t="s">
        <v>211</v>
      </c>
      <c r="G1833" s="72">
        <v>2023</v>
      </c>
      <c r="H1833" s="72">
        <v>0</v>
      </c>
      <c r="I1833" s="72">
        <v>1</v>
      </c>
      <c r="J1833" s="72">
        <v>286593030</v>
      </c>
      <c r="K1833" s="72">
        <v>255.8</v>
      </c>
      <c r="L1833" s="72">
        <v>1850457</v>
      </c>
      <c r="M1833" s="72">
        <v>92523</v>
      </c>
      <c r="N1833" s="72">
        <v>0.05</v>
      </c>
      <c r="O1833" s="72">
        <v>0.32284000000000002</v>
      </c>
    </row>
    <row r="1834" spans="1:15" x14ac:dyDescent="0.2">
      <c r="A1834" t="str">
        <f t="shared" si="28"/>
        <v>2023_4777</v>
      </c>
      <c r="C1834" s="71">
        <v>1832</v>
      </c>
      <c r="D1834" s="72">
        <v>4777</v>
      </c>
      <c r="E1834" s="72">
        <v>4777</v>
      </c>
      <c r="F1834" s="72" t="s">
        <v>210</v>
      </c>
      <c r="G1834" s="72">
        <v>2023</v>
      </c>
      <c r="H1834" s="72">
        <v>0</v>
      </c>
      <c r="I1834" s="72">
        <v>1</v>
      </c>
      <c r="J1834" s="72">
        <v>267361253</v>
      </c>
      <c r="K1834" s="72">
        <v>548.6</v>
      </c>
      <c r="L1834" s="72">
        <v>3975156</v>
      </c>
      <c r="M1834" s="72">
        <v>96031</v>
      </c>
      <c r="N1834" s="72">
        <v>2.4157999999999999E-2</v>
      </c>
      <c r="O1834" s="72">
        <v>0.35918</v>
      </c>
    </row>
    <row r="1835" spans="1:15" x14ac:dyDescent="0.2">
      <c r="A1835" t="str">
        <f t="shared" si="28"/>
        <v>2023_4776</v>
      </c>
      <c r="C1835" s="71">
        <v>1833</v>
      </c>
      <c r="D1835" s="72">
        <v>4776</v>
      </c>
      <c r="E1835" s="72">
        <v>4776</v>
      </c>
      <c r="F1835" s="72" t="s">
        <v>209</v>
      </c>
      <c r="G1835" s="72">
        <v>2023</v>
      </c>
      <c r="H1835" s="72">
        <v>0</v>
      </c>
      <c r="I1835" s="72">
        <v>1</v>
      </c>
      <c r="J1835" s="72">
        <v>285780076</v>
      </c>
      <c r="K1835" s="72">
        <v>498.2</v>
      </c>
      <c r="L1835" s="72">
        <v>3668745</v>
      </c>
      <c r="M1835" s="72">
        <v>107437</v>
      </c>
      <c r="N1835" s="72">
        <v>2.9284000000000001E-2</v>
      </c>
      <c r="O1835" s="72">
        <v>0.37594</v>
      </c>
    </row>
    <row r="1836" spans="1:15" x14ac:dyDescent="0.2">
      <c r="A1836" t="str">
        <f t="shared" si="28"/>
        <v>2023_4779</v>
      </c>
      <c r="C1836" s="71">
        <v>1834</v>
      </c>
      <c r="D1836" s="72">
        <v>4779</v>
      </c>
      <c r="E1836" s="72">
        <v>4779</v>
      </c>
      <c r="F1836" s="72" t="s">
        <v>212</v>
      </c>
      <c r="G1836" s="72">
        <v>2023</v>
      </c>
      <c r="H1836" s="72">
        <v>0</v>
      </c>
      <c r="I1836" s="72">
        <v>1</v>
      </c>
      <c r="J1836" s="72">
        <v>570918230</v>
      </c>
      <c r="K1836" s="72">
        <v>1946</v>
      </c>
      <c r="L1836" s="72">
        <v>14063742</v>
      </c>
      <c r="M1836" s="72">
        <v>703187</v>
      </c>
      <c r="N1836" s="72">
        <v>0.05</v>
      </c>
      <c r="O1836" s="72">
        <v>1.2316800000000001</v>
      </c>
    </row>
    <row r="1837" spans="1:15" x14ac:dyDescent="0.2">
      <c r="A1837" t="str">
        <f t="shared" si="28"/>
        <v>2023_4784</v>
      </c>
      <c r="C1837" s="71">
        <v>1835</v>
      </c>
      <c r="D1837" s="72">
        <v>4784</v>
      </c>
      <c r="E1837" s="72">
        <v>4784</v>
      </c>
      <c r="F1837" s="72" t="s">
        <v>213</v>
      </c>
      <c r="G1837" s="72">
        <v>2023</v>
      </c>
      <c r="H1837" s="72">
        <v>0</v>
      </c>
      <c r="I1837" s="72">
        <v>1</v>
      </c>
      <c r="J1837" s="72">
        <v>1310320388</v>
      </c>
      <c r="K1837" s="72">
        <v>3112.5</v>
      </c>
      <c r="L1837" s="72">
        <v>22494038</v>
      </c>
      <c r="M1837" s="72">
        <v>1053208</v>
      </c>
      <c r="N1837" s="72">
        <v>4.6822000000000003E-2</v>
      </c>
      <c r="O1837" s="72">
        <v>0.80378000000000005</v>
      </c>
    </row>
    <row r="1838" spans="1:15" x14ac:dyDescent="0.2">
      <c r="A1838" t="str">
        <f t="shared" si="28"/>
        <v>2023_4785</v>
      </c>
      <c r="C1838" s="71">
        <v>1836</v>
      </c>
      <c r="D1838" s="72">
        <v>4785</v>
      </c>
      <c r="E1838" s="72">
        <v>4785</v>
      </c>
      <c r="F1838" s="72" t="s">
        <v>758</v>
      </c>
      <c r="G1838" s="72">
        <v>2023</v>
      </c>
      <c r="H1838" s="72">
        <v>0</v>
      </c>
      <c r="I1838" s="72">
        <v>1</v>
      </c>
      <c r="J1838" s="72">
        <v>258170314</v>
      </c>
      <c r="K1838" s="72">
        <v>455</v>
      </c>
      <c r="L1838" s="72">
        <v>3288285</v>
      </c>
      <c r="M1838" s="72">
        <v>146140</v>
      </c>
      <c r="N1838" s="72">
        <v>4.4443000000000003E-2</v>
      </c>
      <c r="O1838" s="72">
        <v>0.56606000000000001</v>
      </c>
    </row>
    <row r="1839" spans="1:15" x14ac:dyDescent="0.2">
      <c r="A1839" t="str">
        <f t="shared" si="28"/>
        <v>2023_333</v>
      </c>
      <c r="C1839" s="71">
        <v>1837</v>
      </c>
      <c r="D1839" s="72">
        <v>333</v>
      </c>
      <c r="E1839" s="72">
        <v>333</v>
      </c>
      <c r="F1839" s="72" t="s">
        <v>679</v>
      </c>
      <c r="G1839" s="72">
        <v>2023</v>
      </c>
      <c r="H1839" s="72">
        <v>0</v>
      </c>
      <c r="I1839" s="72">
        <v>1</v>
      </c>
      <c r="J1839" s="72">
        <v>387821301</v>
      </c>
      <c r="K1839" s="72">
        <v>402</v>
      </c>
      <c r="L1839" s="72">
        <v>2921334</v>
      </c>
      <c r="M1839" s="72">
        <v>146067</v>
      </c>
      <c r="N1839" s="72">
        <v>0.05</v>
      </c>
      <c r="O1839" s="72">
        <v>0.37663000000000002</v>
      </c>
    </row>
    <row r="1840" spans="1:15" x14ac:dyDescent="0.2">
      <c r="A1840" t="str">
        <f t="shared" si="28"/>
        <v>2023_4773</v>
      </c>
      <c r="C1840" s="71">
        <v>1838</v>
      </c>
      <c r="D1840" s="72">
        <v>4773</v>
      </c>
      <c r="E1840" s="72">
        <v>4773</v>
      </c>
      <c r="F1840" s="72" t="s">
        <v>206</v>
      </c>
      <c r="G1840" s="72">
        <v>2023</v>
      </c>
      <c r="H1840" s="72">
        <v>0</v>
      </c>
      <c r="I1840" s="72">
        <v>1</v>
      </c>
      <c r="J1840" s="72">
        <v>234788843</v>
      </c>
      <c r="K1840" s="72">
        <v>514.4</v>
      </c>
      <c r="L1840" s="72">
        <v>3763865</v>
      </c>
      <c r="M1840" s="72">
        <v>75612</v>
      </c>
      <c r="N1840" s="72">
        <v>2.0088999999999999E-2</v>
      </c>
      <c r="O1840" s="72">
        <v>0.32203999999999999</v>
      </c>
    </row>
    <row r="1841" spans="1:15" x14ac:dyDescent="0.2">
      <c r="A1841" t="str">
        <f t="shared" si="28"/>
        <v>2023_4788</v>
      </c>
      <c r="C1841" s="71">
        <v>1839</v>
      </c>
      <c r="D1841" s="72">
        <v>4788</v>
      </c>
      <c r="E1841" s="72">
        <v>4788</v>
      </c>
      <c r="F1841" s="72" t="s">
        <v>216</v>
      </c>
      <c r="G1841" s="72">
        <v>2023</v>
      </c>
      <c r="H1841" s="72">
        <v>0</v>
      </c>
      <c r="I1841" s="72">
        <v>1</v>
      </c>
      <c r="J1841" s="72">
        <v>274985984</v>
      </c>
      <c r="K1841" s="72">
        <v>503</v>
      </c>
      <c r="L1841" s="72">
        <v>3683469</v>
      </c>
      <c r="M1841" s="72">
        <v>136288</v>
      </c>
      <c r="N1841" s="72">
        <v>3.6999999999999998E-2</v>
      </c>
      <c r="O1841" s="72">
        <v>0.49562</v>
      </c>
    </row>
    <row r="1842" spans="1:15" x14ac:dyDescent="0.2">
      <c r="A1842" t="str">
        <f t="shared" si="28"/>
        <v>2023_4797</v>
      </c>
      <c r="C1842" s="71">
        <v>1840</v>
      </c>
      <c r="D1842" s="72">
        <v>4797</v>
      </c>
      <c r="E1842" s="72">
        <v>4797</v>
      </c>
      <c r="F1842" s="72" t="s">
        <v>217</v>
      </c>
      <c r="G1842" s="72">
        <v>2023</v>
      </c>
      <c r="H1842" s="72">
        <v>0</v>
      </c>
      <c r="I1842" s="72">
        <v>1</v>
      </c>
      <c r="J1842" s="72">
        <v>721505473</v>
      </c>
      <c r="K1842" s="72">
        <v>3350.5</v>
      </c>
      <c r="L1842" s="72">
        <v>24214064</v>
      </c>
      <c r="M1842" s="72">
        <v>847492</v>
      </c>
      <c r="N1842" s="72">
        <v>3.5000000000000003E-2</v>
      </c>
      <c r="O1842" s="72">
        <v>1.17462</v>
      </c>
    </row>
    <row r="1843" spans="1:15" x14ac:dyDescent="0.2">
      <c r="A1843" t="str">
        <f t="shared" si="28"/>
        <v>2023_4860</v>
      </c>
      <c r="C1843" s="71">
        <v>1841</v>
      </c>
      <c r="D1843" s="72">
        <v>4860</v>
      </c>
      <c r="E1843" s="72">
        <v>4860</v>
      </c>
      <c r="F1843" s="72" t="s">
        <v>802</v>
      </c>
      <c r="G1843" s="72">
        <v>2023</v>
      </c>
      <c r="H1843" s="72">
        <v>0</v>
      </c>
      <c r="I1843" s="72">
        <v>1</v>
      </c>
      <c r="J1843" s="72">
        <v>520721259</v>
      </c>
      <c r="K1843" s="72">
        <v>924.9</v>
      </c>
      <c r="L1843" s="72">
        <v>6684252</v>
      </c>
      <c r="M1843" s="72">
        <v>15860</v>
      </c>
      <c r="N1843" s="72">
        <v>2.3730000000000001E-3</v>
      </c>
      <c r="O1843" s="72">
        <v>3.0460000000000001E-2</v>
      </c>
    </row>
    <row r="1844" spans="1:15" x14ac:dyDescent="0.2">
      <c r="A1844" t="str">
        <f t="shared" si="28"/>
        <v>2023_4869</v>
      </c>
      <c r="C1844" s="71">
        <v>1842</v>
      </c>
      <c r="D1844" s="72">
        <v>4869</v>
      </c>
      <c r="E1844" s="72">
        <v>4869</v>
      </c>
      <c r="F1844" s="72" t="s">
        <v>219</v>
      </c>
      <c r="G1844" s="72">
        <v>2023</v>
      </c>
      <c r="H1844" s="72">
        <v>0</v>
      </c>
      <c r="I1844" s="72">
        <v>1</v>
      </c>
      <c r="J1844" s="72">
        <v>364307204</v>
      </c>
      <c r="K1844" s="72">
        <v>1340.2</v>
      </c>
      <c r="L1844" s="72">
        <v>9700368</v>
      </c>
      <c r="M1844" s="72">
        <v>368614</v>
      </c>
      <c r="N1844" s="72">
        <v>3.7999999999999999E-2</v>
      </c>
      <c r="O1844" s="72">
        <v>1.0118199999999999</v>
      </c>
    </row>
    <row r="1845" spans="1:15" x14ac:dyDescent="0.2">
      <c r="A1845" t="str">
        <f t="shared" si="28"/>
        <v>2023_4878</v>
      </c>
      <c r="C1845" s="71">
        <v>1843</v>
      </c>
      <c r="D1845" s="72">
        <v>4878</v>
      </c>
      <c r="E1845" s="72">
        <v>4878</v>
      </c>
      <c r="F1845" s="72" t="s">
        <v>220</v>
      </c>
      <c r="G1845" s="72">
        <v>2023</v>
      </c>
      <c r="H1845" s="72">
        <v>0</v>
      </c>
      <c r="I1845" s="72">
        <v>1</v>
      </c>
      <c r="J1845" s="72">
        <v>348222986</v>
      </c>
      <c r="K1845" s="72">
        <v>601.9</v>
      </c>
      <c r="L1845" s="72">
        <v>4349931</v>
      </c>
      <c r="M1845" s="72">
        <v>217497</v>
      </c>
      <c r="N1845" s="72">
        <v>0.05</v>
      </c>
      <c r="O1845" s="72">
        <v>0.62458999999999998</v>
      </c>
    </row>
    <row r="1846" spans="1:15" x14ac:dyDescent="0.2">
      <c r="A1846" t="str">
        <f t="shared" si="28"/>
        <v>2023_4890</v>
      </c>
      <c r="C1846" s="71">
        <v>1844</v>
      </c>
      <c r="D1846" s="72">
        <v>4890</v>
      </c>
      <c r="E1846" s="72">
        <v>4890</v>
      </c>
      <c r="F1846" s="72" t="s">
        <v>221</v>
      </c>
      <c r="G1846" s="72">
        <v>2023</v>
      </c>
      <c r="H1846" s="72">
        <v>0</v>
      </c>
      <c r="I1846" s="72">
        <v>1</v>
      </c>
      <c r="J1846" s="72">
        <v>1593574348</v>
      </c>
      <c r="K1846" s="72">
        <v>1043.2</v>
      </c>
      <c r="L1846" s="72">
        <v>7539206</v>
      </c>
      <c r="M1846" s="72">
        <v>369421</v>
      </c>
      <c r="N1846" s="72">
        <v>4.9000000000000002E-2</v>
      </c>
      <c r="O1846" s="72">
        <v>0.23182</v>
      </c>
    </row>
    <row r="1847" spans="1:15" x14ac:dyDescent="0.2">
      <c r="A1847" t="str">
        <f t="shared" si="28"/>
        <v>2023_4905</v>
      </c>
      <c r="C1847" s="71">
        <v>1845</v>
      </c>
      <c r="D1847" s="72">
        <v>4905</v>
      </c>
      <c r="E1847" s="72">
        <v>4905</v>
      </c>
      <c r="F1847" s="72" t="s">
        <v>759</v>
      </c>
      <c r="G1847" s="72">
        <v>2023</v>
      </c>
      <c r="H1847" s="72">
        <v>0</v>
      </c>
      <c r="I1847" s="72">
        <v>1</v>
      </c>
      <c r="J1847" s="72">
        <v>114794519</v>
      </c>
      <c r="K1847" s="72">
        <v>214</v>
      </c>
      <c r="L1847" s="72">
        <v>1546578</v>
      </c>
      <c r="M1847" s="72">
        <v>5897</v>
      </c>
      <c r="N1847" s="72">
        <v>3.813E-3</v>
      </c>
      <c r="O1847" s="72">
        <v>5.1369999999999999E-2</v>
      </c>
    </row>
    <row r="1848" spans="1:15" x14ac:dyDescent="0.2">
      <c r="A1848" t="str">
        <f t="shared" si="28"/>
        <v>2023_4978</v>
      </c>
      <c r="C1848" s="71">
        <v>1846</v>
      </c>
      <c r="D1848" s="72">
        <v>4978</v>
      </c>
      <c r="E1848" s="72">
        <v>4978</v>
      </c>
      <c r="F1848" s="72" t="s">
        <v>222</v>
      </c>
      <c r="G1848" s="72">
        <v>2023</v>
      </c>
      <c r="H1848" s="72">
        <v>0</v>
      </c>
      <c r="I1848" s="72">
        <v>1</v>
      </c>
      <c r="J1848" s="72">
        <v>174563077</v>
      </c>
      <c r="K1848" s="72">
        <v>176.9</v>
      </c>
      <c r="L1848" s="72">
        <v>1278456</v>
      </c>
      <c r="M1848" s="72">
        <v>32709</v>
      </c>
      <c r="N1848" s="72">
        <v>2.5585E-2</v>
      </c>
      <c r="O1848" s="72">
        <v>0.18737999999999999</v>
      </c>
    </row>
    <row r="1849" spans="1:15" x14ac:dyDescent="0.2">
      <c r="A1849" t="str">
        <f t="shared" si="28"/>
        <v>2023_4995</v>
      </c>
      <c r="C1849" s="71">
        <v>1847</v>
      </c>
      <c r="D1849" s="72">
        <v>4995</v>
      </c>
      <c r="E1849" s="72">
        <v>4995</v>
      </c>
      <c r="F1849" s="72" t="s">
        <v>223</v>
      </c>
      <c r="G1849" s="72">
        <v>2023</v>
      </c>
      <c r="H1849" s="72">
        <v>0</v>
      </c>
      <c r="I1849" s="72">
        <v>1</v>
      </c>
      <c r="J1849" s="72">
        <v>399940979</v>
      </c>
      <c r="K1849" s="72">
        <v>902.2</v>
      </c>
      <c r="L1849" s="72">
        <v>6544559</v>
      </c>
      <c r="M1849" s="72">
        <v>163614</v>
      </c>
      <c r="N1849" s="72">
        <v>2.5000000000000001E-2</v>
      </c>
      <c r="O1849" s="72">
        <v>0.40910000000000002</v>
      </c>
    </row>
    <row r="1850" spans="1:15" x14ac:dyDescent="0.2">
      <c r="A1850" t="str">
        <f t="shared" si="28"/>
        <v>2023_5013</v>
      </c>
      <c r="C1850" s="71">
        <v>1848</v>
      </c>
      <c r="D1850" s="72">
        <v>5013</v>
      </c>
      <c r="E1850" s="72">
        <v>5013</v>
      </c>
      <c r="F1850" s="72" t="s">
        <v>224</v>
      </c>
      <c r="G1850" s="72">
        <v>2023</v>
      </c>
      <c r="H1850" s="72">
        <v>0</v>
      </c>
      <c r="I1850" s="72">
        <v>1</v>
      </c>
      <c r="J1850" s="72">
        <v>717214208</v>
      </c>
      <c r="K1850" s="72">
        <v>2208.6</v>
      </c>
      <c r="L1850" s="72">
        <v>15961552</v>
      </c>
      <c r="M1850" s="72">
        <v>725000</v>
      </c>
      <c r="N1850" s="72">
        <v>4.5421999999999997E-2</v>
      </c>
      <c r="O1850" s="72">
        <v>1.0108600000000001</v>
      </c>
    </row>
    <row r="1851" spans="1:15" x14ac:dyDescent="0.2">
      <c r="A1851" t="str">
        <f t="shared" si="28"/>
        <v>2023_5049</v>
      </c>
      <c r="C1851" s="71">
        <v>1849</v>
      </c>
      <c r="D1851" s="72">
        <v>5049</v>
      </c>
      <c r="E1851" s="72">
        <v>5049</v>
      </c>
      <c r="F1851" s="72" t="s">
        <v>225</v>
      </c>
      <c r="G1851" s="72">
        <v>2023</v>
      </c>
      <c r="H1851" s="72">
        <v>0</v>
      </c>
      <c r="I1851" s="72">
        <v>1</v>
      </c>
      <c r="J1851" s="72">
        <v>901820025</v>
      </c>
      <c r="K1851" s="72">
        <v>4871.8</v>
      </c>
      <c r="L1851" s="72">
        <v>35208499</v>
      </c>
      <c r="M1851" s="72">
        <v>880212</v>
      </c>
      <c r="N1851" s="72">
        <v>2.5000000000000001E-2</v>
      </c>
      <c r="O1851" s="72">
        <v>0.97604000000000002</v>
      </c>
    </row>
    <row r="1852" spans="1:15" x14ac:dyDescent="0.2">
      <c r="A1852" t="str">
        <f t="shared" si="28"/>
        <v>2023_5319</v>
      </c>
      <c r="C1852" s="71">
        <v>1850</v>
      </c>
      <c r="D1852" s="72">
        <v>5319</v>
      </c>
      <c r="E1852" s="72">
        <v>5160</v>
      </c>
      <c r="F1852" s="72" t="s">
        <v>5</v>
      </c>
      <c r="G1852" s="72">
        <v>2023</v>
      </c>
      <c r="H1852" s="72">
        <v>0</v>
      </c>
      <c r="I1852" s="72">
        <v>1</v>
      </c>
      <c r="J1852" s="72">
        <v>356446330</v>
      </c>
      <c r="K1852" s="72">
        <v>1022.9</v>
      </c>
      <c r="L1852" s="72">
        <v>7392498</v>
      </c>
      <c r="M1852" s="72">
        <v>251345</v>
      </c>
      <c r="N1852" s="72">
        <v>3.4000000000000002E-2</v>
      </c>
      <c r="O1852" s="72">
        <v>0.70513999999999999</v>
      </c>
    </row>
    <row r="1853" spans="1:15" x14ac:dyDescent="0.2">
      <c r="A1853" t="str">
        <f t="shared" si="28"/>
        <v>2023_5121</v>
      </c>
      <c r="C1853" s="71">
        <v>1851</v>
      </c>
      <c r="D1853" s="72">
        <v>5121</v>
      </c>
      <c r="E1853" s="72">
        <v>5121</v>
      </c>
      <c r="F1853" s="72" t="s">
        <v>226</v>
      </c>
      <c r="G1853" s="72">
        <v>2023</v>
      </c>
      <c r="H1853" s="72">
        <v>0</v>
      </c>
      <c r="I1853" s="72">
        <v>1</v>
      </c>
      <c r="J1853" s="72">
        <v>449798748</v>
      </c>
      <c r="K1853" s="72">
        <v>686.6</v>
      </c>
      <c r="L1853" s="72">
        <v>4962058</v>
      </c>
      <c r="M1853" s="72">
        <v>248103</v>
      </c>
      <c r="N1853" s="72">
        <v>0.05</v>
      </c>
      <c r="O1853" s="72">
        <v>0.55159000000000002</v>
      </c>
    </row>
    <row r="1854" spans="1:15" x14ac:dyDescent="0.2">
      <c r="A1854" t="str">
        <f t="shared" si="28"/>
        <v>2023_5139</v>
      </c>
      <c r="C1854" s="71">
        <v>1852</v>
      </c>
      <c r="D1854" s="72">
        <v>5139</v>
      </c>
      <c r="E1854" s="72">
        <v>5139</v>
      </c>
      <c r="F1854" s="72" t="s">
        <v>227</v>
      </c>
      <c r="G1854" s="72">
        <v>2023</v>
      </c>
      <c r="H1854" s="72">
        <v>0</v>
      </c>
      <c r="I1854" s="72">
        <v>1</v>
      </c>
      <c r="J1854" s="72">
        <v>143024468</v>
      </c>
      <c r="K1854" s="72">
        <v>183</v>
      </c>
      <c r="L1854" s="72">
        <v>1347612</v>
      </c>
      <c r="M1854" s="72">
        <v>67381</v>
      </c>
      <c r="N1854" s="72">
        <v>0.05</v>
      </c>
      <c r="O1854" s="72">
        <v>0.47111999999999998</v>
      </c>
    </row>
    <row r="1855" spans="1:15" x14ac:dyDescent="0.2">
      <c r="A1855" t="str">
        <f t="shared" si="28"/>
        <v>2023_5163</v>
      </c>
      <c r="C1855" s="71">
        <v>1853</v>
      </c>
      <c r="D1855" s="72">
        <v>5163</v>
      </c>
      <c r="E1855" s="72">
        <v>5163</v>
      </c>
      <c r="F1855" s="72" t="s">
        <v>228</v>
      </c>
      <c r="G1855" s="72">
        <v>2023</v>
      </c>
      <c r="H1855" s="72">
        <v>0</v>
      </c>
      <c r="I1855" s="72">
        <v>1</v>
      </c>
      <c r="J1855" s="72">
        <v>327974152</v>
      </c>
      <c r="K1855" s="72">
        <v>575.29999999999995</v>
      </c>
      <c r="L1855" s="72">
        <v>4157693</v>
      </c>
      <c r="M1855" s="72">
        <v>207885</v>
      </c>
      <c r="N1855" s="72">
        <v>0.05</v>
      </c>
      <c r="O1855" s="72">
        <v>0.63385000000000002</v>
      </c>
    </row>
    <row r="1856" spans="1:15" x14ac:dyDescent="0.2">
      <c r="A1856" t="str">
        <f t="shared" si="28"/>
        <v>2023_5166</v>
      </c>
      <c r="C1856" s="71">
        <v>1854</v>
      </c>
      <c r="D1856" s="72">
        <v>5166</v>
      </c>
      <c r="E1856" s="72">
        <v>5166</v>
      </c>
      <c r="F1856" s="72" t="s">
        <v>229</v>
      </c>
      <c r="G1856" s="72">
        <v>2023</v>
      </c>
      <c r="H1856" s="72">
        <v>0</v>
      </c>
      <c r="I1856" s="72">
        <v>1</v>
      </c>
      <c r="J1856" s="72">
        <v>1056744312</v>
      </c>
      <c r="K1856" s="72">
        <v>2174.1999999999998</v>
      </c>
      <c r="L1856" s="72">
        <v>15712943</v>
      </c>
      <c r="M1856" s="72">
        <v>392824</v>
      </c>
      <c r="N1856" s="72">
        <v>2.5000000000000001E-2</v>
      </c>
      <c r="O1856" s="72">
        <v>0.37173</v>
      </c>
    </row>
    <row r="1857" spans="1:15" x14ac:dyDescent="0.2">
      <c r="A1857" t="str">
        <f t="shared" si="28"/>
        <v>2023_5184</v>
      </c>
      <c r="C1857" s="71">
        <v>1855</v>
      </c>
      <c r="D1857" s="72">
        <v>5184</v>
      </c>
      <c r="E1857" s="72">
        <v>5184</v>
      </c>
      <c r="F1857" s="72" t="s">
        <v>230</v>
      </c>
      <c r="G1857" s="72">
        <v>2023</v>
      </c>
      <c r="H1857" s="72">
        <v>0</v>
      </c>
      <c r="I1857" s="72">
        <v>1</v>
      </c>
      <c r="J1857" s="72">
        <v>399555611</v>
      </c>
      <c r="K1857" s="72">
        <v>1830.9</v>
      </c>
      <c r="L1857" s="72">
        <v>13231914</v>
      </c>
      <c r="M1857" s="72">
        <v>648364</v>
      </c>
      <c r="N1857" s="72">
        <v>4.9000000000000002E-2</v>
      </c>
      <c r="O1857" s="72">
        <v>1.6227100000000001</v>
      </c>
    </row>
    <row r="1858" spans="1:15" x14ac:dyDescent="0.2">
      <c r="A1858" t="str">
        <f t="shared" si="28"/>
        <v>2023_5250</v>
      </c>
      <c r="C1858" s="71">
        <v>1856</v>
      </c>
      <c r="D1858" s="72">
        <v>5250</v>
      </c>
      <c r="E1858" s="72">
        <v>5250</v>
      </c>
      <c r="F1858" s="72" t="s">
        <v>231</v>
      </c>
      <c r="G1858" s="72">
        <v>2023</v>
      </c>
      <c r="H1858" s="72">
        <v>0</v>
      </c>
      <c r="I1858" s="72">
        <v>1</v>
      </c>
      <c r="J1858" s="72">
        <v>1983933075</v>
      </c>
      <c r="K1858" s="72">
        <v>5423.6</v>
      </c>
      <c r="L1858" s="72">
        <v>39754988</v>
      </c>
      <c r="M1858" s="72">
        <v>1033630</v>
      </c>
      <c r="N1858" s="72">
        <v>2.5999999999999999E-2</v>
      </c>
      <c r="O1858" s="72">
        <v>0.52100000000000002</v>
      </c>
    </row>
    <row r="1859" spans="1:15" x14ac:dyDescent="0.2">
      <c r="A1859" t="str">
        <f t="shared" si="28"/>
        <v>2023_5256</v>
      </c>
      <c r="C1859" s="71">
        <v>1857</v>
      </c>
      <c r="D1859" s="72">
        <v>5256</v>
      </c>
      <c r="E1859" s="72">
        <v>5256</v>
      </c>
      <c r="F1859" s="72" t="s">
        <v>232</v>
      </c>
      <c r="G1859" s="72">
        <v>2023</v>
      </c>
      <c r="H1859" s="72">
        <v>0</v>
      </c>
      <c r="I1859" s="72">
        <v>1</v>
      </c>
      <c r="J1859" s="72">
        <v>212292980</v>
      </c>
      <c r="K1859" s="72">
        <v>675.4</v>
      </c>
      <c r="L1859" s="72">
        <v>4881116</v>
      </c>
      <c r="M1859" s="72">
        <v>180601</v>
      </c>
      <c r="N1859" s="72">
        <v>3.6999999999999998E-2</v>
      </c>
      <c r="O1859" s="72">
        <v>0.85072000000000003</v>
      </c>
    </row>
    <row r="1860" spans="1:15" x14ac:dyDescent="0.2">
      <c r="A1860" t="str">
        <f t="shared" ref="A1860:A1923" si="29">CONCATENATE(G1860,"_",D1860)</f>
        <v>2023_5283</v>
      </c>
      <c r="C1860" s="71">
        <v>1858</v>
      </c>
      <c r="D1860" s="72">
        <v>5283</v>
      </c>
      <c r="E1860" s="72">
        <v>5283</v>
      </c>
      <c r="F1860" s="72" t="s">
        <v>233</v>
      </c>
      <c r="G1860" s="72">
        <v>2023</v>
      </c>
      <c r="H1860" s="72">
        <v>0</v>
      </c>
      <c r="I1860" s="72">
        <v>1</v>
      </c>
      <c r="J1860" s="72">
        <v>680829062</v>
      </c>
      <c r="K1860" s="72">
        <v>671.6</v>
      </c>
      <c r="L1860" s="72">
        <v>4924171</v>
      </c>
      <c r="M1860" s="72">
        <v>187119</v>
      </c>
      <c r="N1860" s="72">
        <v>3.7999999999999999E-2</v>
      </c>
      <c r="O1860" s="72">
        <v>0.27483999999999997</v>
      </c>
    </row>
    <row r="1861" spans="1:15" x14ac:dyDescent="0.2">
      <c r="A1861" t="str">
        <f t="shared" si="29"/>
        <v>2023_5310</v>
      </c>
      <c r="C1861" s="71">
        <v>1859</v>
      </c>
      <c r="D1861" s="72">
        <v>5310</v>
      </c>
      <c r="E1861" s="72">
        <v>5310</v>
      </c>
      <c r="F1861" s="72" t="s">
        <v>234</v>
      </c>
      <c r="G1861" s="72">
        <v>2023</v>
      </c>
      <c r="H1861" s="72">
        <v>0</v>
      </c>
      <c r="I1861" s="72">
        <v>1</v>
      </c>
      <c r="J1861" s="72">
        <v>195508321</v>
      </c>
      <c r="K1861" s="72">
        <v>675.6</v>
      </c>
      <c r="L1861" s="72">
        <v>4882561</v>
      </c>
      <c r="M1861" s="72">
        <v>244128</v>
      </c>
      <c r="N1861" s="72">
        <v>0.05</v>
      </c>
      <c r="O1861" s="72">
        <v>1.24868</v>
      </c>
    </row>
    <row r="1862" spans="1:15" x14ac:dyDescent="0.2">
      <c r="A1862" t="str">
        <f t="shared" si="29"/>
        <v>2023_5463</v>
      </c>
      <c r="C1862" s="71">
        <v>1860</v>
      </c>
      <c r="D1862" s="72">
        <v>5463</v>
      </c>
      <c r="E1862" s="72">
        <v>5463</v>
      </c>
      <c r="F1862" s="72" t="s">
        <v>238</v>
      </c>
      <c r="G1862" s="72">
        <v>2023</v>
      </c>
      <c r="H1862" s="72">
        <v>0</v>
      </c>
      <c r="I1862" s="72">
        <v>1</v>
      </c>
      <c r="J1862" s="72">
        <v>397427415</v>
      </c>
      <c r="K1862" s="72">
        <v>1073.0999999999999</v>
      </c>
      <c r="L1862" s="72">
        <v>7755294</v>
      </c>
      <c r="M1862" s="72">
        <v>190747</v>
      </c>
      <c r="N1862" s="72">
        <v>2.4596E-2</v>
      </c>
      <c r="O1862" s="72">
        <v>0.47994999999999999</v>
      </c>
    </row>
    <row r="1863" spans="1:15" x14ac:dyDescent="0.2">
      <c r="A1863" t="str">
        <f t="shared" si="29"/>
        <v>2023_5486</v>
      </c>
      <c r="C1863" s="71">
        <v>1861</v>
      </c>
      <c r="D1863" s="72">
        <v>5486</v>
      </c>
      <c r="E1863" s="72">
        <v>5486</v>
      </c>
      <c r="F1863" s="72" t="s">
        <v>239</v>
      </c>
      <c r="G1863" s="72">
        <v>2023</v>
      </c>
      <c r="H1863" s="72">
        <v>0</v>
      </c>
      <c r="I1863" s="72">
        <v>1</v>
      </c>
      <c r="J1863" s="72">
        <v>319661258</v>
      </c>
      <c r="K1863" s="72">
        <v>330</v>
      </c>
      <c r="L1863" s="72">
        <v>2384910</v>
      </c>
      <c r="M1863" s="72">
        <v>10289</v>
      </c>
      <c r="N1863" s="72">
        <v>4.3140000000000001E-3</v>
      </c>
      <c r="O1863" s="72">
        <v>3.2190000000000003E-2</v>
      </c>
    </row>
    <row r="1864" spans="1:15" x14ac:dyDescent="0.2">
      <c r="A1864" t="str">
        <f t="shared" si="29"/>
        <v>2023_5508</v>
      </c>
      <c r="C1864" s="71">
        <v>1862</v>
      </c>
      <c r="D1864" s="72">
        <v>5508</v>
      </c>
      <c r="E1864" s="72">
        <v>5508</v>
      </c>
      <c r="F1864" s="72" t="s">
        <v>240</v>
      </c>
      <c r="G1864" s="72">
        <v>2023</v>
      </c>
      <c r="H1864" s="72">
        <v>0</v>
      </c>
      <c r="I1864" s="72">
        <v>1</v>
      </c>
      <c r="J1864" s="72">
        <v>309217157</v>
      </c>
      <c r="K1864" s="72">
        <v>332.5</v>
      </c>
      <c r="L1864" s="72">
        <v>2402978</v>
      </c>
      <c r="M1864" s="72">
        <v>86507</v>
      </c>
      <c r="N1864" s="72">
        <v>3.5999999999999997E-2</v>
      </c>
      <c r="O1864" s="72">
        <v>0.27976000000000001</v>
      </c>
    </row>
    <row r="1865" spans="1:15" x14ac:dyDescent="0.2">
      <c r="A1865" t="str">
        <f t="shared" si="29"/>
        <v>2023_1975</v>
      </c>
      <c r="C1865" s="71">
        <v>1863</v>
      </c>
      <c r="D1865" s="72">
        <v>1975</v>
      </c>
      <c r="E1865" s="72">
        <v>1975</v>
      </c>
      <c r="F1865" s="72" t="s">
        <v>102</v>
      </c>
      <c r="G1865" s="72">
        <v>2023</v>
      </c>
      <c r="H1865" s="72">
        <v>0</v>
      </c>
      <c r="I1865" s="72">
        <v>1</v>
      </c>
      <c r="J1865" s="72">
        <v>257392330</v>
      </c>
      <c r="K1865" s="72">
        <v>371.2</v>
      </c>
      <c r="L1865" s="72">
        <v>2682662</v>
      </c>
      <c r="M1865" s="72">
        <v>11916</v>
      </c>
      <c r="N1865" s="72">
        <v>4.4419999999999998E-3</v>
      </c>
      <c r="O1865" s="72">
        <v>4.6300000000000001E-2</v>
      </c>
    </row>
    <row r="1866" spans="1:15" x14ac:dyDescent="0.2">
      <c r="A1866" t="str">
        <f t="shared" si="29"/>
        <v>2023_4824</v>
      </c>
      <c r="C1866" s="71">
        <v>1864</v>
      </c>
      <c r="D1866" s="72">
        <v>4824</v>
      </c>
      <c r="E1866" s="72">
        <v>5510</v>
      </c>
      <c r="F1866" s="72" t="s">
        <v>241</v>
      </c>
      <c r="G1866" s="72">
        <v>2023</v>
      </c>
      <c r="H1866" s="72">
        <v>0</v>
      </c>
      <c r="I1866" s="72">
        <v>1</v>
      </c>
      <c r="J1866" s="72">
        <v>396073385</v>
      </c>
      <c r="K1866" s="72">
        <v>694.2</v>
      </c>
      <c r="L1866" s="72">
        <v>5016983</v>
      </c>
      <c r="M1866" s="72">
        <v>221428</v>
      </c>
      <c r="N1866" s="72">
        <v>4.4136000000000002E-2</v>
      </c>
      <c r="O1866" s="72">
        <v>0.55906</v>
      </c>
    </row>
    <row r="1867" spans="1:15" x14ac:dyDescent="0.2">
      <c r="A1867" t="str">
        <f t="shared" si="29"/>
        <v>2023_5607</v>
      </c>
      <c r="C1867" s="71">
        <v>1865</v>
      </c>
      <c r="D1867" s="72">
        <v>5607</v>
      </c>
      <c r="E1867" s="72">
        <v>5607</v>
      </c>
      <c r="F1867" s="72" t="s">
        <v>242</v>
      </c>
      <c r="G1867" s="72">
        <v>2023</v>
      </c>
      <c r="H1867" s="72">
        <v>0</v>
      </c>
      <c r="I1867" s="72">
        <v>1</v>
      </c>
      <c r="J1867" s="72">
        <v>326833846</v>
      </c>
      <c r="K1867" s="72">
        <v>853.9</v>
      </c>
      <c r="L1867" s="72">
        <v>6180528</v>
      </c>
      <c r="M1867" s="72">
        <v>228680</v>
      </c>
      <c r="N1867" s="72">
        <v>3.6999999999999998E-2</v>
      </c>
      <c r="O1867" s="72">
        <v>0.69967999999999997</v>
      </c>
    </row>
    <row r="1868" spans="1:15" x14ac:dyDescent="0.2">
      <c r="A1868" t="str">
        <f t="shared" si="29"/>
        <v>2023_5643</v>
      </c>
      <c r="C1868" s="71">
        <v>1866</v>
      </c>
      <c r="D1868" s="72">
        <v>5643</v>
      </c>
      <c r="E1868" s="72">
        <v>5643</v>
      </c>
      <c r="F1868" s="72" t="s">
        <v>244</v>
      </c>
      <c r="G1868" s="72">
        <v>2023</v>
      </c>
      <c r="H1868" s="72">
        <v>0</v>
      </c>
      <c r="I1868" s="72">
        <v>1</v>
      </c>
      <c r="J1868" s="72">
        <v>379512062</v>
      </c>
      <c r="K1868" s="72">
        <v>986.9</v>
      </c>
      <c r="L1868" s="72">
        <v>7132326</v>
      </c>
      <c r="M1868" s="72">
        <v>249631</v>
      </c>
      <c r="N1868" s="72">
        <v>3.5000000000000003E-2</v>
      </c>
      <c r="O1868" s="72">
        <v>0.65776999999999997</v>
      </c>
    </row>
    <row r="1869" spans="1:15" x14ac:dyDescent="0.2">
      <c r="A1869" t="str">
        <f t="shared" si="29"/>
        <v>2023_5697</v>
      </c>
      <c r="C1869" s="71">
        <v>1867</v>
      </c>
      <c r="D1869" s="72">
        <v>5697</v>
      </c>
      <c r="E1869" s="72">
        <v>5697</v>
      </c>
      <c r="F1869" s="72" t="s">
        <v>796</v>
      </c>
      <c r="G1869" s="72">
        <v>2023</v>
      </c>
      <c r="H1869" s="72">
        <v>0</v>
      </c>
      <c r="I1869" s="72">
        <v>1</v>
      </c>
      <c r="J1869" s="72">
        <v>246679321</v>
      </c>
      <c r="K1869" s="72">
        <v>394</v>
      </c>
      <c r="L1869" s="72">
        <v>2847438</v>
      </c>
      <c r="M1869" s="72">
        <v>93782</v>
      </c>
      <c r="N1869" s="72">
        <v>3.2936E-2</v>
      </c>
      <c r="O1869" s="72">
        <v>0.38018000000000002</v>
      </c>
    </row>
    <row r="1870" spans="1:15" x14ac:dyDescent="0.2">
      <c r="A1870" t="str">
        <f t="shared" si="29"/>
        <v>2023_5724</v>
      </c>
      <c r="C1870" s="71">
        <v>1868</v>
      </c>
      <c r="D1870" s="72">
        <v>5724</v>
      </c>
      <c r="E1870" s="72">
        <v>5724</v>
      </c>
      <c r="F1870" s="72" t="s">
        <v>246</v>
      </c>
      <c r="G1870" s="72">
        <v>2023</v>
      </c>
      <c r="H1870" s="72">
        <v>0</v>
      </c>
      <c r="I1870" s="72">
        <v>1</v>
      </c>
      <c r="J1870" s="72">
        <v>136872431</v>
      </c>
      <c r="K1870" s="72">
        <v>200</v>
      </c>
      <c r="L1870" s="72">
        <v>1445400</v>
      </c>
      <c r="M1870" s="72">
        <v>72270</v>
      </c>
      <c r="N1870" s="72">
        <v>0.05</v>
      </c>
      <c r="O1870" s="72">
        <v>0.52800999999999998</v>
      </c>
    </row>
    <row r="1871" spans="1:15" x14ac:dyDescent="0.2">
      <c r="A1871" t="str">
        <f t="shared" si="29"/>
        <v>2023_5805</v>
      </c>
      <c r="C1871" s="71">
        <v>1869</v>
      </c>
      <c r="D1871" s="72">
        <v>5805</v>
      </c>
      <c r="E1871" s="72">
        <v>5805</v>
      </c>
      <c r="F1871" s="72" t="s">
        <v>248</v>
      </c>
      <c r="G1871" s="72">
        <v>2023</v>
      </c>
      <c r="H1871" s="72">
        <v>0</v>
      </c>
      <c r="I1871" s="72">
        <v>1</v>
      </c>
      <c r="J1871" s="72">
        <v>1196853223</v>
      </c>
      <c r="K1871" s="72">
        <v>1067.3</v>
      </c>
      <c r="L1871" s="72">
        <v>7753935</v>
      </c>
      <c r="M1871" s="72">
        <v>387697</v>
      </c>
      <c r="N1871" s="72">
        <v>0.05</v>
      </c>
      <c r="O1871" s="72">
        <v>0.32393</v>
      </c>
    </row>
    <row r="1872" spans="1:15" x14ac:dyDescent="0.2">
      <c r="A1872" t="str">
        <f t="shared" si="29"/>
        <v>2023_5823</v>
      </c>
      <c r="C1872" s="71">
        <v>1870</v>
      </c>
      <c r="D1872" s="72">
        <v>5823</v>
      </c>
      <c r="E1872" s="72">
        <v>5823</v>
      </c>
      <c r="F1872" s="72" t="s">
        <v>249</v>
      </c>
      <c r="G1872" s="72">
        <v>2023</v>
      </c>
      <c r="H1872" s="72">
        <v>0</v>
      </c>
      <c r="I1872" s="72">
        <v>1</v>
      </c>
      <c r="J1872" s="72">
        <v>268492555</v>
      </c>
      <c r="K1872" s="72">
        <v>372</v>
      </c>
      <c r="L1872" s="72">
        <v>2702208</v>
      </c>
      <c r="M1872" s="72">
        <v>8687</v>
      </c>
      <c r="N1872" s="72">
        <v>3.215E-3</v>
      </c>
      <c r="O1872" s="72">
        <v>3.2349999999999997E-2</v>
      </c>
    </row>
    <row r="1873" spans="1:15" x14ac:dyDescent="0.2">
      <c r="A1873" t="str">
        <f t="shared" si="29"/>
        <v>2023_5832</v>
      </c>
      <c r="C1873" s="71">
        <v>1871</v>
      </c>
      <c r="D1873" s="72">
        <v>5832</v>
      </c>
      <c r="E1873" s="72">
        <v>5832</v>
      </c>
      <c r="F1873" s="72" t="s">
        <v>250</v>
      </c>
      <c r="G1873" s="72">
        <v>2023</v>
      </c>
      <c r="H1873" s="72">
        <v>0</v>
      </c>
      <c r="I1873" s="72">
        <v>1</v>
      </c>
      <c r="J1873" s="72">
        <v>212794963</v>
      </c>
      <c r="K1873" s="72">
        <v>226</v>
      </c>
      <c r="L1873" s="72">
        <v>1633302</v>
      </c>
      <c r="M1873" s="72">
        <v>0</v>
      </c>
      <c r="N1873" s="72">
        <v>0</v>
      </c>
      <c r="O1873" s="72">
        <v>0</v>
      </c>
    </row>
    <row r="1874" spans="1:15" x14ac:dyDescent="0.2">
      <c r="A1874" t="str">
        <f t="shared" si="29"/>
        <v>2023_5877</v>
      </c>
      <c r="C1874" s="71">
        <v>1872</v>
      </c>
      <c r="D1874" s="72">
        <v>5877</v>
      </c>
      <c r="E1874" s="72">
        <v>5877</v>
      </c>
      <c r="F1874" s="72" t="s">
        <v>252</v>
      </c>
      <c r="G1874" s="72">
        <v>2023</v>
      </c>
      <c r="H1874" s="72">
        <v>0</v>
      </c>
      <c r="I1874" s="72">
        <v>1</v>
      </c>
      <c r="J1874" s="72">
        <v>796894391</v>
      </c>
      <c r="K1874" s="72">
        <v>1407.7</v>
      </c>
      <c r="L1874" s="72">
        <v>10173448</v>
      </c>
      <c r="M1874" s="72">
        <v>406938</v>
      </c>
      <c r="N1874" s="72">
        <v>0.04</v>
      </c>
      <c r="O1874" s="72">
        <v>0.51065000000000005</v>
      </c>
    </row>
    <row r="1875" spans="1:15" x14ac:dyDescent="0.2">
      <c r="A1875" t="str">
        <f t="shared" si="29"/>
        <v>2023_5895</v>
      </c>
      <c r="C1875" s="71">
        <v>1873</v>
      </c>
      <c r="D1875" s="72">
        <v>5895</v>
      </c>
      <c r="E1875" s="72">
        <v>5895</v>
      </c>
      <c r="F1875" s="72" t="s">
        <v>253</v>
      </c>
      <c r="G1875" s="72">
        <v>2023</v>
      </c>
      <c r="H1875" s="72">
        <v>0</v>
      </c>
      <c r="I1875" s="72">
        <v>1</v>
      </c>
      <c r="J1875" s="72">
        <v>131625273</v>
      </c>
      <c r="K1875" s="72">
        <v>254.6</v>
      </c>
      <c r="L1875" s="72">
        <v>1839994</v>
      </c>
      <c r="M1875" s="72">
        <v>46000</v>
      </c>
      <c r="N1875" s="72">
        <v>2.5000000000000001E-2</v>
      </c>
      <c r="O1875" s="72">
        <v>0.34948000000000001</v>
      </c>
    </row>
    <row r="1876" spans="1:15" x14ac:dyDescent="0.2">
      <c r="A1876" t="str">
        <f t="shared" si="29"/>
        <v>2023_5949</v>
      </c>
      <c r="C1876" s="71">
        <v>1874</v>
      </c>
      <c r="D1876" s="72">
        <v>5949</v>
      </c>
      <c r="E1876" s="72">
        <v>5949</v>
      </c>
      <c r="F1876" s="72" t="s">
        <v>254</v>
      </c>
      <c r="G1876" s="72">
        <v>2023</v>
      </c>
      <c r="H1876" s="72">
        <v>0</v>
      </c>
      <c r="I1876" s="72">
        <v>1</v>
      </c>
      <c r="J1876" s="72">
        <v>424159129</v>
      </c>
      <c r="K1876" s="72">
        <v>1116.4000000000001</v>
      </c>
      <c r="L1876" s="72">
        <v>8068223</v>
      </c>
      <c r="M1876" s="72">
        <v>363070</v>
      </c>
      <c r="N1876" s="72">
        <v>4.4999999999999998E-2</v>
      </c>
      <c r="O1876" s="72">
        <v>0.85597999999999996</v>
      </c>
    </row>
    <row r="1877" spans="1:15" x14ac:dyDescent="0.2">
      <c r="A1877" t="str">
        <f t="shared" si="29"/>
        <v>2023_5976</v>
      </c>
      <c r="C1877" s="71">
        <v>1875</v>
      </c>
      <c r="D1877" s="72">
        <v>5976</v>
      </c>
      <c r="E1877" s="72">
        <v>5976</v>
      </c>
      <c r="F1877" s="72" t="s">
        <v>255</v>
      </c>
      <c r="G1877" s="72">
        <v>2023</v>
      </c>
      <c r="H1877" s="72">
        <v>0</v>
      </c>
      <c r="I1877" s="72">
        <v>1</v>
      </c>
      <c r="J1877" s="72">
        <v>407752715</v>
      </c>
      <c r="K1877" s="72">
        <v>1037.0999999999999</v>
      </c>
      <c r="L1877" s="72">
        <v>7495122</v>
      </c>
      <c r="M1877" s="72">
        <v>232546</v>
      </c>
      <c r="N1877" s="72">
        <v>3.1026000000000001E-2</v>
      </c>
      <c r="O1877" s="72">
        <v>0.57030999999999998</v>
      </c>
    </row>
    <row r="1878" spans="1:15" x14ac:dyDescent="0.2">
      <c r="A1878" t="str">
        <f t="shared" si="29"/>
        <v>2023_5994</v>
      </c>
      <c r="C1878" s="71">
        <v>1876</v>
      </c>
      <c r="D1878" s="72">
        <v>5994</v>
      </c>
      <c r="E1878" s="72">
        <v>5994</v>
      </c>
      <c r="F1878" s="72" t="s">
        <v>256</v>
      </c>
      <c r="G1878" s="72">
        <v>2023</v>
      </c>
      <c r="H1878" s="72">
        <v>0</v>
      </c>
      <c r="I1878" s="72">
        <v>1</v>
      </c>
      <c r="J1878" s="72">
        <v>340457596</v>
      </c>
      <c r="K1878" s="72">
        <v>710</v>
      </c>
      <c r="L1878" s="72">
        <v>5131170</v>
      </c>
      <c r="M1878" s="72">
        <v>256559</v>
      </c>
      <c r="N1878" s="72">
        <v>0.05</v>
      </c>
      <c r="O1878" s="72">
        <v>0.75356999999999996</v>
      </c>
    </row>
    <row r="1879" spans="1:15" x14ac:dyDescent="0.2">
      <c r="A1879" t="str">
        <f t="shared" si="29"/>
        <v>2023_6003</v>
      </c>
      <c r="C1879" s="71">
        <v>1877</v>
      </c>
      <c r="D1879" s="72">
        <v>6003</v>
      </c>
      <c r="E1879" s="72">
        <v>6003</v>
      </c>
      <c r="F1879" s="72" t="s">
        <v>257</v>
      </c>
      <c r="G1879" s="72">
        <v>2023</v>
      </c>
      <c r="H1879" s="72">
        <v>0</v>
      </c>
      <c r="I1879" s="72">
        <v>1</v>
      </c>
      <c r="J1879" s="72">
        <v>188258453</v>
      </c>
      <c r="K1879" s="72">
        <v>370.8</v>
      </c>
      <c r="L1879" s="72">
        <v>2679772</v>
      </c>
      <c r="M1879" s="72">
        <v>128233</v>
      </c>
      <c r="N1879" s="72">
        <v>4.7851999999999999E-2</v>
      </c>
      <c r="O1879" s="72">
        <v>0.68115000000000003</v>
      </c>
    </row>
    <row r="1880" spans="1:15" x14ac:dyDescent="0.2">
      <c r="A1880" t="str">
        <f t="shared" si="29"/>
        <v>2023_6012</v>
      </c>
      <c r="C1880" s="71">
        <v>1878</v>
      </c>
      <c r="D1880" s="72">
        <v>6012</v>
      </c>
      <c r="E1880" s="72">
        <v>6012</v>
      </c>
      <c r="F1880" s="72" t="s">
        <v>258</v>
      </c>
      <c r="G1880" s="72">
        <v>2023</v>
      </c>
      <c r="H1880" s="72">
        <v>0</v>
      </c>
      <c r="I1880" s="72">
        <v>1</v>
      </c>
      <c r="J1880" s="72">
        <v>210853222</v>
      </c>
      <c r="K1880" s="72">
        <v>538.6</v>
      </c>
      <c r="L1880" s="72">
        <v>3892462</v>
      </c>
      <c r="M1880" s="72">
        <v>155698</v>
      </c>
      <c r="N1880" s="72">
        <v>0.04</v>
      </c>
      <c r="O1880" s="72">
        <v>0.73841999999999997</v>
      </c>
    </row>
    <row r="1881" spans="1:15" x14ac:dyDescent="0.2">
      <c r="A1881" t="str">
        <f t="shared" si="29"/>
        <v>2023_6030</v>
      </c>
      <c r="C1881" s="71">
        <v>1879</v>
      </c>
      <c r="D1881" s="72">
        <v>6030</v>
      </c>
      <c r="E1881" s="72">
        <v>6030</v>
      </c>
      <c r="F1881" s="72" t="s">
        <v>259</v>
      </c>
      <c r="G1881" s="72">
        <v>2023</v>
      </c>
      <c r="H1881" s="72">
        <v>0</v>
      </c>
      <c r="I1881" s="72">
        <v>1</v>
      </c>
      <c r="J1881" s="72">
        <v>570468672</v>
      </c>
      <c r="K1881" s="72">
        <v>1478.5</v>
      </c>
      <c r="L1881" s="72">
        <v>10685120</v>
      </c>
      <c r="M1881" s="72">
        <v>534256</v>
      </c>
      <c r="N1881" s="72">
        <v>0.05</v>
      </c>
      <c r="O1881" s="72">
        <v>0.93652000000000002</v>
      </c>
    </row>
    <row r="1882" spans="1:15" x14ac:dyDescent="0.2">
      <c r="A1882" t="str">
        <f t="shared" si="29"/>
        <v>2023_6048</v>
      </c>
      <c r="C1882" s="71">
        <v>1880</v>
      </c>
      <c r="D1882" s="72">
        <v>6048</v>
      </c>
      <c r="E1882" s="72">
        <v>6035</v>
      </c>
      <c r="F1882" s="72" t="s">
        <v>260</v>
      </c>
      <c r="G1882" s="72">
        <v>2023</v>
      </c>
      <c r="H1882" s="72">
        <v>0</v>
      </c>
      <c r="I1882" s="72">
        <v>1</v>
      </c>
      <c r="J1882" s="72">
        <v>298007532</v>
      </c>
      <c r="K1882" s="72">
        <v>430</v>
      </c>
      <c r="L1882" s="72">
        <v>3107610</v>
      </c>
      <c r="M1882" s="72">
        <v>155380</v>
      </c>
      <c r="N1882" s="72">
        <v>0.05</v>
      </c>
      <c r="O1882" s="72">
        <v>0.52139999999999997</v>
      </c>
    </row>
    <row r="1883" spans="1:15" x14ac:dyDescent="0.2">
      <c r="A1883" t="str">
        <f t="shared" si="29"/>
        <v>2023_6039</v>
      </c>
      <c r="C1883" s="71">
        <v>1881</v>
      </c>
      <c r="D1883" s="72">
        <v>6039</v>
      </c>
      <c r="E1883" s="72">
        <v>6039</v>
      </c>
      <c r="F1883" s="72" t="s">
        <v>261</v>
      </c>
      <c r="G1883" s="72">
        <v>2023</v>
      </c>
      <c r="H1883" s="72">
        <v>0</v>
      </c>
      <c r="I1883" s="72">
        <v>1</v>
      </c>
      <c r="J1883" s="72">
        <v>3131574236</v>
      </c>
      <c r="K1883" s="72">
        <v>14868.6</v>
      </c>
      <c r="L1883" s="72">
        <v>107455372</v>
      </c>
      <c r="M1883" s="72">
        <v>5372769</v>
      </c>
      <c r="N1883" s="72">
        <v>0.05</v>
      </c>
      <c r="O1883" s="72">
        <v>1.7156800000000001</v>
      </c>
    </row>
    <row r="1884" spans="1:15" x14ac:dyDescent="0.2">
      <c r="A1884" t="str">
        <f t="shared" si="29"/>
        <v>2023_6093</v>
      </c>
      <c r="C1884" s="71">
        <v>1882</v>
      </c>
      <c r="D1884" s="72">
        <v>6093</v>
      </c>
      <c r="E1884" s="72">
        <v>6093</v>
      </c>
      <c r="F1884" s="72" t="s">
        <v>262</v>
      </c>
      <c r="G1884" s="72">
        <v>2023</v>
      </c>
      <c r="H1884" s="72">
        <v>0</v>
      </c>
      <c r="I1884" s="72">
        <v>1</v>
      </c>
      <c r="J1884" s="72">
        <v>546978990</v>
      </c>
      <c r="K1884" s="72">
        <v>1429.8</v>
      </c>
      <c r="L1884" s="72">
        <v>10333165</v>
      </c>
      <c r="M1884" s="72">
        <v>242218</v>
      </c>
      <c r="N1884" s="72">
        <v>2.3441E-2</v>
      </c>
      <c r="O1884" s="72">
        <v>0.44283</v>
      </c>
    </row>
    <row r="1885" spans="1:15" x14ac:dyDescent="0.2">
      <c r="A1885" t="str">
        <f t="shared" si="29"/>
        <v>2023_6091</v>
      </c>
      <c r="C1885" s="71">
        <v>1883</v>
      </c>
      <c r="D1885" s="72">
        <v>6091</v>
      </c>
      <c r="E1885" s="72">
        <v>6091</v>
      </c>
      <c r="F1885" s="72" t="s">
        <v>699</v>
      </c>
      <c r="G1885" s="72">
        <v>2023</v>
      </c>
      <c r="H1885" s="72">
        <v>0</v>
      </c>
      <c r="I1885" s="72">
        <v>1</v>
      </c>
      <c r="J1885" s="72">
        <v>586201984</v>
      </c>
      <c r="K1885" s="72">
        <v>895.6</v>
      </c>
      <c r="L1885" s="72">
        <v>6475188</v>
      </c>
      <c r="M1885" s="72">
        <v>323759</v>
      </c>
      <c r="N1885" s="72">
        <v>0.05</v>
      </c>
      <c r="O1885" s="72">
        <v>0.55230000000000001</v>
      </c>
    </row>
    <row r="1886" spans="1:15" x14ac:dyDescent="0.2">
      <c r="A1886" t="str">
        <f t="shared" si="29"/>
        <v>2023_6095</v>
      </c>
      <c r="C1886" s="71">
        <v>1884</v>
      </c>
      <c r="D1886" s="72">
        <v>6095</v>
      </c>
      <c r="E1886" s="72">
        <v>6095</v>
      </c>
      <c r="F1886" s="72" t="s">
        <v>264</v>
      </c>
      <c r="G1886" s="72">
        <v>2023</v>
      </c>
      <c r="H1886" s="72">
        <v>0</v>
      </c>
      <c r="I1886" s="72">
        <v>1</v>
      </c>
      <c r="J1886" s="72">
        <v>357885763</v>
      </c>
      <c r="K1886" s="72">
        <v>631.29999999999995</v>
      </c>
      <c r="L1886" s="72">
        <v>4582607</v>
      </c>
      <c r="M1886" s="72">
        <v>211590</v>
      </c>
      <c r="N1886" s="72">
        <v>4.6171999999999998E-2</v>
      </c>
      <c r="O1886" s="72">
        <v>0.59121999999999997</v>
      </c>
    </row>
    <row r="1887" spans="1:15" x14ac:dyDescent="0.2">
      <c r="A1887" t="str">
        <f t="shared" si="29"/>
        <v>2023_5157</v>
      </c>
      <c r="C1887" s="71">
        <v>1885</v>
      </c>
      <c r="D1887" s="72">
        <v>5157</v>
      </c>
      <c r="E1887" s="72">
        <v>6099</v>
      </c>
      <c r="F1887" s="72" t="s">
        <v>268</v>
      </c>
      <c r="G1887" s="72">
        <v>2023</v>
      </c>
      <c r="H1887" s="72">
        <v>0</v>
      </c>
      <c r="I1887" s="72">
        <v>1</v>
      </c>
      <c r="J1887" s="72">
        <v>644177984</v>
      </c>
      <c r="K1887" s="72">
        <v>546.9</v>
      </c>
      <c r="L1887" s="72">
        <v>3965025</v>
      </c>
      <c r="M1887" s="72">
        <v>198251</v>
      </c>
      <c r="N1887" s="72">
        <v>0.05</v>
      </c>
      <c r="O1887" s="72">
        <v>0.30775999999999998</v>
      </c>
    </row>
    <row r="1888" spans="1:15" x14ac:dyDescent="0.2">
      <c r="A1888" t="str">
        <f t="shared" si="29"/>
        <v>2023_6097</v>
      </c>
      <c r="C1888" s="71">
        <v>1886</v>
      </c>
      <c r="D1888" s="72">
        <v>6097</v>
      </c>
      <c r="E1888" s="72">
        <v>6097</v>
      </c>
      <c r="F1888" s="72" t="s">
        <v>266</v>
      </c>
      <c r="G1888" s="72">
        <v>2023</v>
      </c>
      <c r="H1888" s="72">
        <v>0</v>
      </c>
      <c r="I1888" s="72">
        <v>1</v>
      </c>
      <c r="J1888" s="72">
        <v>124933609</v>
      </c>
      <c r="K1888" s="72">
        <v>203.1</v>
      </c>
      <c r="L1888" s="72">
        <v>1467804</v>
      </c>
      <c r="M1888" s="72">
        <v>35439</v>
      </c>
      <c r="N1888" s="72">
        <v>2.4143999999999999E-2</v>
      </c>
      <c r="O1888" s="72">
        <v>0.28366000000000002</v>
      </c>
    </row>
    <row r="1889" spans="1:15" x14ac:dyDescent="0.2">
      <c r="A1889" t="str">
        <f t="shared" si="29"/>
        <v>2023_6098</v>
      </c>
      <c r="C1889" s="71">
        <v>1887</v>
      </c>
      <c r="D1889" s="72">
        <v>6098</v>
      </c>
      <c r="E1889" s="72">
        <v>6098</v>
      </c>
      <c r="F1889" s="72" t="s">
        <v>760</v>
      </c>
      <c r="G1889" s="72">
        <v>2023</v>
      </c>
      <c r="H1889" s="72">
        <v>0</v>
      </c>
      <c r="I1889" s="72">
        <v>1</v>
      </c>
      <c r="J1889" s="72">
        <v>422029314</v>
      </c>
      <c r="K1889" s="72">
        <v>1453.4</v>
      </c>
      <c r="L1889" s="72">
        <v>10503722</v>
      </c>
      <c r="M1889" s="72">
        <v>243524</v>
      </c>
      <c r="N1889" s="72">
        <v>2.3185000000000001E-2</v>
      </c>
      <c r="O1889" s="72">
        <v>0.57703000000000004</v>
      </c>
    </row>
    <row r="1890" spans="1:15" x14ac:dyDescent="0.2">
      <c r="A1890" t="str">
        <f t="shared" si="29"/>
        <v>2023_6100</v>
      </c>
      <c r="C1890" s="71">
        <v>1888</v>
      </c>
      <c r="D1890" s="72">
        <v>6100</v>
      </c>
      <c r="E1890" s="72">
        <v>6100</v>
      </c>
      <c r="F1890" s="72" t="s">
        <v>269</v>
      </c>
      <c r="G1890" s="72">
        <v>2023</v>
      </c>
      <c r="H1890" s="72">
        <v>0</v>
      </c>
      <c r="I1890" s="72">
        <v>1</v>
      </c>
      <c r="J1890" s="72">
        <v>284812429</v>
      </c>
      <c r="K1890" s="72">
        <v>507.2</v>
      </c>
      <c r="L1890" s="72">
        <v>3665534</v>
      </c>
      <c r="M1890" s="72">
        <v>183277</v>
      </c>
      <c r="N1890" s="72">
        <v>0.05</v>
      </c>
      <c r="O1890" s="72">
        <v>0.64349999999999996</v>
      </c>
    </row>
    <row r="1891" spans="1:15" x14ac:dyDescent="0.2">
      <c r="A1891" t="str">
        <f t="shared" si="29"/>
        <v>2023_6101</v>
      </c>
      <c r="C1891" s="71">
        <v>1889</v>
      </c>
      <c r="D1891" s="72">
        <v>6101</v>
      </c>
      <c r="E1891" s="72">
        <v>6101</v>
      </c>
      <c r="F1891" s="72" t="s">
        <v>270</v>
      </c>
      <c r="G1891" s="72">
        <v>2023</v>
      </c>
      <c r="H1891" s="72">
        <v>0</v>
      </c>
      <c r="I1891" s="72">
        <v>1</v>
      </c>
      <c r="J1891" s="72">
        <v>2268046291</v>
      </c>
      <c r="K1891" s="72">
        <v>7024.1</v>
      </c>
      <c r="L1891" s="72">
        <v>50763171</v>
      </c>
      <c r="M1891" s="72">
        <v>1283686</v>
      </c>
      <c r="N1891" s="72">
        <v>2.5288000000000001E-2</v>
      </c>
      <c r="O1891" s="72">
        <v>0.56598999999999999</v>
      </c>
    </row>
    <row r="1892" spans="1:15" x14ac:dyDescent="0.2">
      <c r="A1892" t="str">
        <f t="shared" si="29"/>
        <v>2023_6096</v>
      </c>
      <c r="C1892" s="71">
        <v>1890</v>
      </c>
      <c r="D1892" s="72">
        <v>6096</v>
      </c>
      <c r="E1892" s="72">
        <v>6096</v>
      </c>
      <c r="F1892" s="72" t="s">
        <v>812</v>
      </c>
      <c r="G1892" s="72">
        <v>2023</v>
      </c>
      <c r="H1892" s="72">
        <v>0</v>
      </c>
      <c r="I1892" s="72">
        <v>2</v>
      </c>
      <c r="J1892" s="72">
        <v>838595721</v>
      </c>
      <c r="K1892" s="72">
        <v>1098.8</v>
      </c>
      <c r="L1892" s="72">
        <v>8044646</v>
      </c>
      <c r="M1892" s="72">
        <v>267082</v>
      </c>
      <c r="N1892" s="72">
        <v>3.32E-2</v>
      </c>
      <c r="O1892" s="72">
        <v>0.31849</v>
      </c>
    </row>
    <row r="1893" spans="1:15" x14ac:dyDescent="0.2">
      <c r="A1893" t="str">
        <f t="shared" si="29"/>
        <v>2023_6094</v>
      </c>
      <c r="C1893" s="71">
        <v>1891</v>
      </c>
      <c r="D1893" s="72">
        <v>6094</v>
      </c>
      <c r="E1893" s="72">
        <v>6094</v>
      </c>
      <c r="F1893" s="72" t="s">
        <v>263</v>
      </c>
      <c r="G1893" s="72">
        <v>2023</v>
      </c>
      <c r="H1893" s="72">
        <v>0</v>
      </c>
      <c r="I1893" s="72">
        <v>1</v>
      </c>
      <c r="J1893" s="72">
        <v>173794189</v>
      </c>
      <c r="K1893" s="72">
        <v>531.5</v>
      </c>
      <c r="L1893" s="72">
        <v>3841151</v>
      </c>
      <c r="M1893" s="72">
        <v>192058</v>
      </c>
      <c r="N1893" s="72">
        <v>0.05</v>
      </c>
      <c r="O1893" s="72">
        <v>1.1050899999999999</v>
      </c>
    </row>
    <row r="1894" spans="1:15" x14ac:dyDescent="0.2">
      <c r="A1894" t="str">
        <f t="shared" si="29"/>
        <v>2023_6102</v>
      </c>
      <c r="C1894" s="71">
        <v>1892</v>
      </c>
      <c r="D1894" s="72">
        <v>6102</v>
      </c>
      <c r="E1894" s="72">
        <v>6102</v>
      </c>
      <c r="F1894" s="72" t="s">
        <v>271</v>
      </c>
      <c r="G1894" s="72">
        <v>2023</v>
      </c>
      <c r="H1894" s="72">
        <v>0</v>
      </c>
      <c r="I1894" s="72">
        <v>1</v>
      </c>
      <c r="J1894" s="72">
        <v>742266707</v>
      </c>
      <c r="K1894" s="72">
        <v>2002.4</v>
      </c>
      <c r="L1894" s="72">
        <v>14471345</v>
      </c>
      <c r="M1894" s="72">
        <v>722512</v>
      </c>
      <c r="N1894" s="72">
        <v>4.9926999999999999E-2</v>
      </c>
      <c r="O1894" s="72">
        <v>0.97338999999999998</v>
      </c>
    </row>
    <row r="1895" spans="1:15" x14ac:dyDescent="0.2">
      <c r="A1895" t="str">
        <f t="shared" si="29"/>
        <v>2023_6120</v>
      </c>
      <c r="C1895" s="71">
        <v>1893</v>
      </c>
      <c r="D1895" s="72">
        <v>6120</v>
      </c>
      <c r="E1895" s="72">
        <v>6120</v>
      </c>
      <c r="F1895" s="72" t="s">
        <v>272</v>
      </c>
      <c r="G1895" s="72">
        <v>2023</v>
      </c>
      <c r="H1895" s="72">
        <v>0</v>
      </c>
      <c r="I1895" s="72">
        <v>1</v>
      </c>
      <c r="J1895" s="72">
        <v>1337633567</v>
      </c>
      <c r="K1895" s="72">
        <v>1145.9000000000001</v>
      </c>
      <c r="L1895" s="72">
        <v>8281419</v>
      </c>
      <c r="M1895" s="72">
        <v>414071</v>
      </c>
      <c r="N1895" s="72">
        <v>0.05</v>
      </c>
      <c r="O1895" s="72">
        <v>0.30954999999999999</v>
      </c>
    </row>
    <row r="1896" spans="1:15" x14ac:dyDescent="0.2">
      <c r="A1896" t="str">
        <f t="shared" si="29"/>
        <v>2023_6138</v>
      </c>
      <c r="C1896" s="71">
        <v>1894</v>
      </c>
      <c r="D1896" s="72">
        <v>6138</v>
      </c>
      <c r="E1896" s="72">
        <v>6138</v>
      </c>
      <c r="F1896" s="72" t="s">
        <v>273</v>
      </c>
      <c r="G1896" s="72">
        <v>2023</v>
      </c>
      <c r="H1896" s="72">
        <v>0</v>
      </c>
      <c r="I1896" s="72">
        <v>1</v>
      </c>
      <c r="J1896" s="72">
        <v>168937091</v>
      </c>
      <c r="K1896" s="72">
        <v>401.1</v>
      </c>
      <c r="L1896" s="72">
        <v>2903563</v>
      </c>
      <c r="M1896" s="72">
        <v>21361</v>
      </c>
      <c r="N1896" s="72">
        <v>7.3569999999999998E-3</v>
      </c>
      <c r="O1896" s="72">
        <v>0.12644</v>
      </c>
    </row>
    <row r="1897" spans="1:15" x14ac:dyDescent="0.2">
      <c r="A1897" t="str">
        <f t="shared" si="29"/>
        <v>2023_5751</v>
      </c>
      <c r="C1897" s="71">
        <v>1895</v>
      </c>
      <c r="D1897" s="72">
        <v>5751</v>
      </c>
      <c r="E1897" s="72">
        <v>5751</v>
      </c>
      <c r="F1897" s="72" t="s">
        <v>247</v>
      </c>
      <c r="G1897" s="72">
        <v>2023</v>
      </c>
      <c r="H1897" s="72">
        <v>0</v>
      </c>
      <c r="I1897" s="72">
        <v>1</v>
      </c>
      <c r="J1897" s="72">
        <v>359883496</v>
      </c>
      <c r="K1897" s="72">
        <v>561.1</v>
      </c>
      <c r="L1897" s="72">
        <v>4055070</v>
      </c>
      <c r="M1897" s="72">
        <v>137872</v>
      </c>
      <c r="N1897" s="72">
        <v>3.4000000000000002E-2</v>
      </c>
      <c r="O1897" s="72">
        <v>0.3831</v>
      </c>
    </row>
    <row r="1898" spans="1:15" x14ac:dyDescent="0.2">
      <c r="A1898" t="str">
        <f t="shared" si="29"/>
        <v>2023_6165</v>
      </c>
      <c r="C1898" s="71">
        <v>1896</v>
      </c>
      <c r="D1898" s="72">
        <v>6165</v>
      </c>
      <c r="E1898" s="72">
        <v>6165</v>
      </c>
      <c r="F1898" s="72" t="s">
        <v>274</v>
      </c>
      <c r="G1898" s="72">
        <v>2023</v>
      </c>
      <c r="H1898" s="72">
        <v>0</v>
      </c>
      <c r="I1898" s="72">
        <v>1</v>
      </c>
      <c r="J1898" s="72">
        <v>83708943</v>
      </c>
      <c r="K1898" s="72">
        <v>194.5</v>
      </c>
      <c r="L1898" s="72">
        <v>1405652</v>
      </c>
      <c r="M1898" s="72">
        <v>31062</v>
      </c>
      <c r="N1898" s="72">
        <v>2.2098E-2</v>
      </c>
      <c r="O1898" s="72">
        <v>0.37107000000000001</v>
      </c>
    </row>
    <row r="1899" spans="1:15" x14ac:dyDescent="0.2">
      <c r="A1899" t="str">
        <f t="shared" si="29"/>
        <v>2023_6175</v>
      </c>
      <c r="C1899" s="71">
        <v>1897</v>
      </c>
      <c r="D1899" s="72">
        <v>6175</v>
      </c>
      <c r="E1899" s="72">
        <v>6175</v>
      </c>
      <c r="F1899" s="72" t="s">
        <v>275</v>
      </c>
      <c r="G1899" s="72">
        <v>2023</v>
      </c>
      <c r="H1899" s="72">
        <v>0</v>
      </c>
      <c r="I1899" s="72">
        <v>1</v>
      </c>
      <c r="J1899" s="72">
        <v>299450988</v>
      </c>
      <c r="K1899" s="72">
        <v>604.6</v>
      </c>
      <c r="L1899" s="72">
        <v>4369444</v>
      </c>
      <c r="M1899" s="72">
        <v>200105</v>
      </c>
      <c r="N1899" s="72">
        <v>4.5796000000000003E-2</v>
      </c>
      <c r="O1899" s="72">
        <v>0.66823999999999995</v>
      </c>
    </row>
    <row r="1900" spans="1:15" x14ac:dyDescent="0.2">
      <c r="A1900" t="str">
        <f t="shared" si="29"/>
        <v>2023_6219</v>
      </c>
      <c r="C1900" s="71">
        <v>1898</v>
      </c>
      <c r="D1900" s="72">
        <v>6219</v>
      </c>
      <c r="E1900" s="72">
        <v>6219</v>
      </c>
      <c r="F1900" s="72" t="s">
        <v>276</v>
      </c>
      <c r="G1900" s="72">
        <v>2023</v>
      </c>
      <c r="H1900" s="72">
        <v>0</v>
      </c>
      <c r="I1900" s="72">
        <v>1</v>
      </c>
      <c r="J1900" s="72">
        <v>541926423</v>
      </c>
      <c r="K1900" s="72">
        <v>2570.1999999999998</v>
      </c>
      <c r="L1900" s="72">
        <v>18574835</v>
      </c>
      <c r="M1900" s="72">
        <v>750000</v>
      </c>
      <c r="N1900" s="72">
        <v>4.0377000000000003E-2</v>
      </c>
      <c r="O1900" s="72">
        <v>1.38395</v>
      </c>
    </row>
    <row r="1901" spans="1:15" x14ac:dyDescent="0.2">
      <c r="A1901" t="str">
        <f t="shared" si="29"/>
        <v>2023_6246</v>
      </c>
      <c r="C1901" s="71">
        <v>1899</v>
      </c>
      <c r="D1901" s="72">
        <v>6246</v>
      </c>
      <c r="E1901" s="72">
        <v>6246</v>
      </c>
      <c r="F1901" s="72" t="s">
        <v>277</v>
      </c>
      <c r="G1901" s="72">
        <v>2023</v>
      </c>
      <c r="H1901" s="72">
        <v>0</v>
      </c>
      <c r="I1901" s="72">
        <v>1</v>
      </c>
      <c r="J1901" s="72">
        <v>93746326</v>
      </c>
      <c r="K1901" s="72">
        <v>126.4</v>
      </c>
      <c r="L1901" s="72">
        <v>931821</v>
      </c>
      <c r="M1901" s="72">
        <v>46591</v>
      </c>
      <c r="N1901" s="72">
        <v>0.05</v>
      </c>
      <c r="O1901" s="72">
        <v>0.49698999999999999</v>
      </c>
    </row>
    <row r="1902" spans="1:15" x14ac:dyDescent="0.2">
      <c r="A1902" t="str">
        <f t="shared" si="29"/>
        <v>2023_6273</v>
      </c>
      <c r="C1902" s="71">
        <v>1900</v>
      </c>
      <c r="D1902" s="72">
        <v>6273</v>
      </c>
      <c r="E1902" s="72">
        <v>6273</v>
      </c>
      <c r="F1902" s="72" t="s">
        <v>682</v>
      </c>
      <c r="G1902" s="72">
        <v>2023</v>
      </c>
      <c r="H1902" s="72">
        <v>0</v>
      </c>
      <c r="I1902" s="72">
        <v>1</v>
      </c>
      <c r="J1902" s="72">
        <v>393371403</v>
      </c>
      <c r="K1902" s="72">
        <v>790.9</v>
      </c>
      <c r="L1902" s="72">
        <v>5715834</v>
      </c>
      <c r="M1902" s="72">
        <v>240065</v>
      </c>
      <c r="N1902" s="72">
        <v>4.2000000000000003E-2</v>
      </c>
      <c r="O1902" s="72">
        <v>0.61028000000000004</v>
      </c>
    </row>
    <row r="1903" spans="1:15" x14ac:dyDescent="0.2">
      <c r="A1903" t="str">
        <f t="shared" si="29"/>
        <v>2023_6408</v>
      </c>
      <c r="C1903" s="71">
        <v>1901</v>
      </c>
      <c r="D1903" s="72">
        <v>6408</v>
      </c>
      <c r="E1903" s="72">
        <v>6408</v>
      </c>
      <c r="F1903" s="72" t="s">
        <v>279</v>
      </c>
      <c r="G1903" s="72">
        <v>2023</v>
      </c>
      <c r="H1903" s="72">
        <v>0</v>
      </c>
      <c r="I1903" s="72">
        <v>1</v>
      </c>
      <c r="J1903" s="72">
        <v>340810661</v>
      </c>
      <c r="K1903" s="72">
        <v>848.5</v>
      </c>
      <c r="L1903" s="72">
        <v>6149928</v>
      </c>
      <c r="M1903" s="72">
        <v>117000</v>
      </c>
      <c r="N1903" s="72">
        <v>1.9025E-2</v>
      </c>
      <c r="O1903" s="72">
        <v>0.34329999999999999</v>
      </c>
    </row>
    <row r="1904" spans="1:15" x14ac:dyDescent="0.2">
      <c r="A1904" t="str">
        <f t="shared" si="29"/>
        <v>2023_6453</v>
      </c>
      <c r="C1904" s="71">
        <v>1902</v>
      </c>
      <c r="D1904" s="72">
        <v>6453</v>
      </c>
      <c r="E1904" s="72">
        <v>6453</v>
      </c>
      <c r="F1904" s="72" t="s">
        <v>280</v>
      </c>
      <c r="G1904" s="72">
        <v>2023</v>
      </c>
      <c r="H1904" s="72">
        <v>0</v>
      </c>
      <c r="I1904" s="72">
        <v>1</v>
      </c>
      <c r="J1904" s="72">
        <v>268486784</v>
      </c>
      <c r="K1904" s="72">
        <v>591.20000000000005</v>
      </c>
      <c r="L1904" s="72">
        <v>4272602</v>
      </c>
      <c r="M1904" s="72">
        <v>95484</v>
      </c>
      <c r="N1904" s="72">
        <v>2.2348E-2</v>
      </c>
      <c r="O1904" s="72">
        <v>0.35564000000000001</v>
      </c>
    </row>
    <row r="1905" spans="1:15" x14ac:dyDescent="0.2">
      <c r="A1905" t="str">
        <f t="shared" si="29"/>
        <v>2023_6460</v>
      </c>
      <c r="C1905" s="71">
        <v>1903</v>
      </c>
      <c r="D1905" s="72">
        <v>6460</v>
      </c>
      <c r="E1905" s="72">
        <v>6460</v>
      </c>
      <c r="F1905" s="72" t="s">
        <v>281</v>
      </c>
      <c r="G1905" s="72">
        <v>2023</v>
      </c>
      <c r="H1905" s="72">
        <v>0</v>
      </c>
      <c r="I1905" s="72">
        <v>1</v>
      </c>
      <c r="J1905" s="72">
        <v>263721678</v>
      </c>
      <c r="K1905" s="72">
        <v>667.1</v>
      </c>
      <c r="L1905" s="72">
        <v>4822466</v>
      </c>
      <c r="M1905" s="72">
        <v>241123</v>
      </c>
      <c r="N1905" s="72">
        <v>0.05</v>
      </c>
      <c r="O1905" s="72">
        <v>0.91430999999999996</v>
      </c>
    </row>
    <row r="1906" spans="1:15" x14ac:dyDescent="0.2">
      <c r="A1906" t="str">
        <f t="shared" si="29"/>
        <v>2023_6462</v>
      </c>
      <c r="C1906" s="71">
        <v>1904</v>
      </c>
      <c r="D1906" s="72">
        <v>6462</v>
      </c>
      <c r="E1906" s="72">
        <v>6462</v>
      </c>
      <c r="F1906" s="72" t="s">
        <v>282</v>
      </c>
      <c r="G1906" s="72">
        <v>2023</v>
      </c>
      <c r="H1906" s="72">
        <v>0</v>
      </c>
      <c r="I1906" s="72">
        <v>1</v>
      </c>
      <c r="J1906" s="72">
        <v>133407814</v>
      </c>
      <c r="K1906" s="72">
        <v>268.39999999999998</v>
      </c>
      <c r="L1906" s="72">
        <v>1939727</v>
      </c>
      <c r="M1906" s="72">
        <v>71591</v>
      </c>
      <c r="N1906" s="72">
        <v>3.6908000000000003E-2</v>
      </c>
      <c r="O1906" s="72">
        <v>0.53663000000000005</v>
      </c>
    </row>
    <row r="1907" spans="1:15" x14ac:dyDescent="0.2">
      <c r="A1907" t="str">
        <f t="shared" si="29"/>
        <v>2023_6471</v>
      </c>
      <c r="C1907" s="71">
        <v>1905</v>
      </c>
      <c r="D1907" s="72">
        <v>6471</v>
      </c>
      <c r="E1907" s="72">
        <v>6471</v>
      </c>
      <c r="F1907" s="72" t="s">
        <v>283</v>
      </c>
      <c r="G1907" s="72">
        <v>2023</v>
      </c>
      <c r="H1907" s="72">
        <v>0</v>
      </c>
      <c r="I1907" s="72">
        <v>1</v>
      </c>
      <c r="J1907" s="72">
        <v>155691634</v>
      </c>
      <c r="K1907" s="72">
        <v>382.4</v>
      </c>
      <c r="L1907" s="72">
        <v>2767046</v>
      </c>
      <c r="M1907" s="72">
        <v>8330</v>
      </c>
      <c r="N1907" s="72">
        <v>3.0100000000000001E-3</v>
      </c>
      <c r="O1907" s="72">
        <v>5.3499999999999999E-2</v>
      </c>
    </row>
    <row r="1908" spans="1:15" x14ac:dyDescent="0.2">
      <c r="A1908" t="str">
        <f t="shared" si="29"/>
        <v>2023_6509</v>
      </c>
      <c r="C1908" s="71">
        <v>1906</v>
      </c>
      <c r="D1908" s="72">
        <v>6509</v>
      </c>
      <c r="E1908" s="72">
        <v>6509</v>
      </c>
      <c r="F1908" s="72" t="s">
        <v>284</v>
      </c>
      <c r="G1908" s="72">
        <v>2023</v>
      </c>
      <c r="H1908" s="72">
        <v>0</v>
      </c>
      <c r="I1908" s="72">
        <v>1</v>
      </c>
      <c r="J1908" s="72">
        <v>243512021</v>
      </c>
      <c r="K1908" s="72">
        <v>356.2</v>
      </c>
      <c r="L1908" s="72">
        <v>2623057</v>
      </c>
      <c r="M1908" s="72">
        <v>128178</v>
      </c>
      <c r="N1908" s="72">
        <v>4.8866E-2</v>
      </c>
      <c r="O1908" s="72">
        <v>0.52637</v>
      </c>
    </row>
    <row r="1909" spans="1:15" x14ac:dyDescent="0.2">
      <c r="A1909" t="str">
        <f t="shared" si="29"/>
        <v>2023_6512</v>
      </c>
      <c r="C1909" s="71">
        <v>1907</v>
      </c>
      <c r="D1909" s="72">
        <v>6512</v>
      </c>
      <c r="E1909" s="72">
        <v>6512</v>
      </c>
      <c r="F1909" s="72" t="s">
        <v>285</v>
      </c>
      <c r="G1909" s="72">
        <v>2023</v>
      </c>
      <c r="H1909" s="72">
        <v>0</v>
      </c>
      <c r="I1909" s="72">
        <v>1</v>
      </c>
      <c r="J1909" s="72">
        <v>137680606</v>
      </c>
      <c r="K1909" s="72">
        <v>317.8</v>
      </c>
      <c r="L1909" s="72">
        <v>2303097</v>
      </c>
      <c r="M1909" s="72">
        <v>99033</v>
      </c>
      <c r="N1909" s="72">
        <v>4.2999999999999997E-2</v>
      </c>
      <c r="O1909" s="72">
        <v>0.71930000000000005</v>
      </c>
    </row>
    <row r="1910" spans="1:15" x14ac:dyDescent="0.2">
      <c r="A1910" t="str">
        <f t="shared" si="29"/>
        <v>2023_6516</v>
      </c>
      <c r="C1910" s="71">
        <v>1908</v>
      </c>
      <c r="D1910" s="72">
        <v>6516</v>
      </c>
      <c r="E1910" s="72">
        <v>6516</v>
      </c>
      <c r="F1910" s="72" t="s">
        <v>286</v>
      </c>
      <c r="G1910" s="72">
        <v>2023</v>
      </c>
      <c r="H1910" s="72">
        <v>0</v>
      </c>
      <c r="I1910" s="72">
        <v>1</v>
      </c>
      <c r="J1910" s="72">
        <v>154399421</v>
      </c>
      <c r="K1910" s="72">
        <v>161</v>
      </c>
      <c r="L1910" s="72">
        <v>1186892</v>
      </c>
      <c r="M1910" s="72">
        <v>0</v>
      </c>
      <c r="N1910" s="72">
        <v>0</v>
      </c>
      <c r="O1910" s="72">
        <v>0</v>
      </c>
    </row>
    <row r="1911" spans="1:15" x14ac:dyDescent="0.2">
      <c r="A1911" t="str">
        <f t="shared" si="29"/>
        <v>2023_6534</v>
      </c>
      <c r="C1911" s="71">
        <v>1909</v>
      </c>
      <c r="D1911" s="72">
        <v>6534</v>
      </c>
      <c r="E1911" s="72">
        <v>6534</v>
      </c>
      <c r="F1911" s="72" t="s">
        <v>287</v>
      </c>
      <c r="G1911" s="72">
        <v>2023</v>
      </c>
      <c r="H1911" s="72">
        <v>0</v>
      </c>
      <c r="I1911" s="72">
        <v>1</v>
      </c>
      <c r="J1911" s="72">
        <v>302240052</v>
      </c>
      <c r="K1911" s="72">
        <v>765.2</v>
      </c>
      <c r="L1911" s="72">
        <v>5530100</v>
      </c>
      <c r="M1911" s="72">
        <v>226894</v>
      </c>
      <c r="N1911" s="72">
        <v>4.1029000000000003E-2</v>
      </c>
      <c r="O1911" s="72">
        <v>0.75070999999999999</v>
      </c>
    </row>
    <row r="1912" spans="1:15" x14ac:dyDescent="0.2">
      <c r="A1912" t="str">
        <f t="shared" si="29"/>
        <v>2023_1935</v>
      </c>
      <c r="C1912" s="71">
        <v>1910</v>
      </c>
      <c r="D1912" s="72">
        <v>1935</v>
      </c>
      <c r="E1912" s="72">
        <v>6536</v>
      </c>
      <c r="F1912" s="72" t="s">
        <v>288</v>
      </c>
      <c r="G1912" s="72">
        <v>2023</v>
      </c>
      <c r="H1912" s="72">
        <v>0</v>
      </c>
      <c r="I1912" s="72">
        <v>1</v>
      </c>
      <c r="J1912" s="72">
        <v>472410346</v>
      </c>
      <c r="K1912" s="72">
        <v>993.4</v>
      </c>
      <c r="L1912" s="72">
        <v>7230959</v>
      </c>
      <c r="M1912" s="72">
        <v>113293</v>
      </c>
      <c r="N1912" s="72">
        <v>1.5668000000000001E-2</v>
      </c>
      <c r="O1912" s="72">
        <v>0.23982000000000001</v>
      </c>
    </row>
    <row r="1913" spans="1:15" x14ac:dyDescent="0.2">
      <c r="A1913" t="str">
        <f t="shared" si="29"/>
        <v>2023_6561</v>
      </c>
      <c r="C1913" s="71">
        <v>1911</v>
      </c>
      <c r="D1913" s="72">
        <v>6561</v>
      </c>
      <c r="E1913" s="72">
        <v>6561</v>
      </c>
      <c r="F1913" s="72" t="s">
        <v>289</v>
      </c>
      <c r="G1913" s="72">
        <v>2023</v>
      </c>
      <c r="H1913" s="72">
        <v>0</v>
      </c>
      <c r="I1913" s="72">
        <v>1</v>
      </c>
      <c r="J1913" s="72">
        <v>365150716</v>
      </c>
      <c r="K1913" s="72">
        <v>373.3</v>
      </c>
      <c r="L1913" s="72">
        <v>2697839</v>
      </c>
      <c r="M1913" s="72">
        <v>24361</v>
      </c>
      <c r="N1913" s="72">
        <v>9.0299999999999998E-3</v>
      </c>
      <c r="O1913" s="72">
        <v>6.6710000000000005E-2</v>
      </c>
    </row>
    <row r="1914" spans="1:15" x14ac:dyDescent="0.2">
      <c r="A1914" t="str">
        <f t="shared" si="29"/>
        <v>2023_6579</v>
      </c>
      <c r="C1914" s="71">
        <v>1912</v>
      </c>
      <c r="D1914" s="72">
        <v>6579</v>
      </c>
      <c r="E1914" s="72">
        <v>6579</v>
      </c>
      <c r="F1914" s="72" t="s">
        <v>290</v>
      </c>
      <c r="G1914" s="72">
        <v>2023</v>
      </c>
      <c r="H1914" s="72">
        <v>0</v>
      </c>
      <c r="I1914" s="72">
        <v>1</v>
      </c>
      <c r="J1914" s="72">
        <v>1494002203</v>
      </c>
      <c r="K1914" s="72">
        <v>3424.5</v>
      </c>
      <c r="L1914" s="72">
        <v>24748862</v>
      </c>
      <c r="M1914" s="72">
        <v>1237443</v>
      </c>
      <c r="N1914" s="72">
        <v>0.05</v>
      </c>
      <c r="O1914" s="72">
        <v>0.82826999999999995</v>
      </c>
    </row>
    <row r="1915" spans="1:15" x14ac:dyDescent="0.2">
      <c r="A1915" t="str">
        <f t="shared" si="29"/>
        <v>2023_6592</v>
      </c>
      <c r="C1915" s="71">
        <v>1913</v>
      </c>
      <c r="D1915" s="72">
        <v>6592</v>
      </c>
      <c r="E1915" s="72">
        <v>6592</v>
      </c>
      <c r="F1915" s="72" t="s">
        <v>809</v>
      </c>
      <c r="G1915" s="72">
        <v>2023</v>
      </c>
      <c r="H1915" s="72">
        <v>0</v>
      </c>
      <c r="I1915" s="72">
        <v>1</v>
      </c>
      <c r="J1915" s="72">
        <v>490412126</v>
      </c>
      <c r="K1915" s="72">
        <v>963.1</v>
      </c>
      <c r="L1915" s="72">
        <v>6960324</v>
      </c>
      <c r="M1915" s="72">
        <v>189502</v>
      </c>
      <c r="N1915" s="72">
        <v>2.7226E-2</v>
      </c>
      <c r="O1915" s="72">
        <v>0.38640999999999998</v>
      </c>
    </row>
    <row r="1916" spans="1:15" x14ac:dyDescent="0.2">
      <c r="A1916" t="str">
        <f t="shared" si="29"/>
        <v>2023_6615</v>
      </c>
      <c r="C1916" s="71">
        <v>1914</v>
      </c>
      <c r="D1916" s="72">
        <v>6615</v>
      </c>
      <c r="E1916" s="72">
        <v>6615</v>
      </c>
      <c r="F1916" s="72" t="s">
        <v>293</v>
      </c>
      <c r="G1916" s="72">
        <v>2023</v>
      </c>
      <c r="H1916" s="72">
        <v>0</v>
      </c>
      <c r="I1916" s="72">
        <v>1</v>
      </c>
      <c r="J1916" s="72">
        <v>281517384</v>
      </c>
      <c r="K1916" s="72">
        <v>858.5</v>
      </c>
      <c r="L1916" s="72">
        <v>6204380</v>
      </c>
      <c r="M1916" s="72">
        <v>210949</v>
      </c>
      <c r="N1916" s="72">
        <v>3.4000000000000002E-2</v>
      </c>
      <c r="O1916" s="72">
        <v>0.74933000000000005</v>
      </c>
    </row>
    <row r="1917" spans="1:15" x14ac:dyDescent="0.2">
      <c r="A1917" t="str">
        <f t="shared" si="29"/>
        <v>2023_6651</v>
      </c>
      <c r="C1917" s="71">
        <v>1915</v>
      </c>
      <c r="D1917" s="72">
        <v>6651</v>
      </c>
      <c r="E1917" s="72">
        <v>6651</v>
      </c>
      <c r="F1917" s="72" t="s">
        <v>295</v>
      </c>
      <c r="G1917" s="72">
        <v>2023</v>
      </c>
      <c r="H1917" s="72">
        <v>0</v>
      </c>
      <c r="I1917" s="72">
        <v>1</v>
      </c>
      <c r="J1917" s="72">
        <v>157972780</v>
      </c>
      <c r="K1917" s="72">
        <v>281</v>
      </c>
      <c r="L1917" s="72">
        <v>2030787</v>
      </c>
      <c r="M1917" s="72">
        <v>75139</v>
      </c>
      <c r="N1917" s="72">
        <v>3.6999999999999998E-2</v>
      </c>
      <c r="O1917" s="72">
        <v>0.47565000000000002</v>
      </c>
    </row>
    <row r="1918" spans="1:15" x14ac:dyDescent="0.2">
      <c r="A1918" t="str">
        <f t="shared" si="29"/>
        <v>2023_6660</v>
      </c>
      <c r="C1918" s="71">
        <v>1916</v>
      </c>
      <c r="D1918" s="72">
        <v>6660</v>
      </c>
      <c r="E1918" s="72">
        <v>6660</v>
      </c>
      <c r="F1918" s="72" t="s">
        <v>296</v>
      </c>
      <c r="G1918" s="72">
        <v>2023</v>
      </c>
      <c r="H1918" s="72">
        <v>0</v>
      </c>
      <c r="I1918" s="72">
        <v>1</v>
      </c>
      <c r="J1918" s="72">
        <v>594241182</v>
      </c>
      <c r="K1918" s="72">
        <v>1617.2</v>
      </c>
      <c r="L1918" s="72">
        <v>11687504</v>
      </c>
      <c r="M1918" s="72">
        <v>310362</v>
      </c>
      <c r="N1918" s="72">
        <v>2.6554999999999999E-2</v>
      </c>
      <c r="O1918" s="72">
        <v>0.52227999999999997</v>
      </c>
    </row>
    <row r="1919" spans="1:15" x14ac:dyDescent="0.2">
      <c r="A1919" t="str">
        <f t="shared" si="29"/>
        <v>2023_6700</v>
      </c>
      <c r="C1919" s="71">
        <v>1917</v>
      </c>
      <c r="D1919" s="72">
        <v>6700</v>
      </c>
      <c r="E1919" s="72">
        <v>6700</v>
      </c>
      <c r="F1919" s="72" t="s">
        <v>297</v>
      </c>
      <c r="G1919" s="72">
        <v>2023</v>
      </c>
      <c r="H1919" s="72">
        <v>0</v>
      </c>
      <c r="I1919" s="72">
        <v>1</v>
      </c>
      <c r="J1919" s="72">
        <v>182116410</v>
      </c>
      <c r="K1919" s="72">
        <v>477</v>
      </c>
      <c r="L1919" s="72">
        <v>3492117</v>
      </c>
      <c r="M1919" s="72">
        <v>0</v>
      </c>
      <c r="N1919" s="72">
        <v>0</v>
      </c>
      <c r="O1919" s="72">
        <v>0</v>
      </c>
    </row>
    <row r="1920" spans="1:15" x14ac:dyDescent="0.2">
      <c r="A1920" t="str">
        <f t="shared" si="29"/>
        <v>2023_6759</v>
      </c>
      <c r="C1920" s="71">
        <v>1918</v>
      </c>
      <c r="D1920" s="72">
        <v>6759</v>
      </c>
      <c r="E1920" s="72">
        <v>6759</v>
      </c>
      <c r="F1920" s="72" t="s">
        <v>300</v>
      </c>
      <c r="G1920" s="72">
        <v>2023</v>
      </c>
      <c r="H1920" s="72">
        <v>0</v>
      </c>
      <c r="I1920" s="72">
        <v>1</v>
      </c>
      <c r="J1920" s="72">
        <v>235055630</v>
      </c>
      <c r="K1920" s="72">
        <v>544.1</v>
      </c>
      <c r="L1920" s="72">
        <v>3932211</v>
      </c>
      <c r="M1920" s="72">
        <v>96292</v>
      </c>
      <c r="N1920" s="72">
        <v>2.4487999999999999E-2</v>
      </c>
      <c r="O1920" s="72">
        <v>0.40966000000000002</v>
      </c>
    </row>
    <row r="1921" spans="1:15" x14ac:dyDescent="0.2">
      <c r="A1921" t="str">
        <f t="shared" si="29"/>
        <v>2023_6762</v>
      </c>
      <c r="C1921" s="71">
        <v>1919</v>
      </c>
      <c r="D1921" s="72">
        <v>6762</v>
      </c>
      <c r="E1921" s="72">
        <v>6762</v>
      </c>
      <c r="F1921" s="72" t="s">
        <v>301</v>
      </c>
      <c r="G1921" s="72">
        <v>2023</v>
      </c>
      <c r="H1921" s="72">
        <v>0</v>
      </c>
      <c r="I1921" s="72">
        <v>1</v>
      </c>
      <c r="J1921" s="72">
        <v>258810676</v>
      </c>
      <c r="K1921" s="72">
        <v>673.6</v>
      </c>
      <c r="L1921" s="72">
        <v>4878885</v>
      </c>
      <c r="M1921" s="72">
        <v>121972</v>
      </c>
      <c r="N1921" s="72">
        <v>2.5000000000000001E-2</v>
      </c>
      <c r="O1921" s="72">
        <v>0.47127999999999998</v>
      </c>
    </row>
    <row r="1922" spans="1:15" x14ac:dyDescent="0.2">
      <c r="A1922" t="str">
        <f t="shared" si="29"/>
        <v>2023_6768</v>
      </c>
      <c r="C1922" s="71">
        <v>1920</v>
      </c>
      <c r="D1922" s="72">
        <v>6768</v>
      </c>
      <c r="E1922" s="72">
        <v>6768</v>
      </c>
      <c r="F1922" s="72" t="s">
        <v>302</v>
      </c>
      <c r="G1922" s="72">
        <v>2023</v>
      </c>
      <c r="H1922" s="72">
        <v>0</v>
      </c>
      <c r="I1922" s="72">
        <v>1</v>
      </c>
      <c r="J1922" s="72">
        <v>515597910</v>
      </c>
      <c r="K1922" s="72">
        <v>1617.2</v>
      </c>
      <c r="L1922" s="72">
        <v>11687504</v>
      </c>
      <c r="M1922" s="72">
        <v>420750</v>
      </c>
      <c r="N1922" s="72">
        <v>3.5999999999999997E-2</v>
      </c>
      <c r="O1922" s="72">
        <v>0.81603999999999999</v>
      </c>
    </row>
    <row r="1923" spans="1:15" x14ac:dyDescent="0.2">
      <c r="A1923" t="str">
        <f t="shared" si="29"/>
        <v>2023_6795</v>
      </c>
      <c r="C1923" s="71">
        <v>1921</v>
      </c>
      <c r="D1923" s="72">
        <v>6795</v>
      </c>
      <c r="E1923" s="72">
        <v>6795</v>
      </c>
      <c r="F1923" s="72" t="s">
        <v>303</v>
      </c>
      <c r="G1923" s="72">
        <v>2023</v>
      </c>
      <c r="H1923" s="72">
        <v>0</v>
      </c>
      <c r="I1923" s="72">
        <v>1</v>
      </c>
      <c r="J1923" s="72">
        <v>2843707107</v>
      </c>
      <c r="K1923" s="72">
        <v>10679.9</v>
      </c>
      <c r="L1923" s="72">
        <v>77183637</v>
      </c>
      <c r="M1923" s="72">
        <v>3859182</v>
      </c>
      <c r="N1923" s="72">
        <v>0.05</v>
      </c>
      <c r="O1923" s="72">
        <v>1.3571</v>
      </c>
    </row>
    <row r="1924" spans="1:15" x14ac:dyDescent="0.2">
      <c r="A1924" t="str">
        <f t="shared" ref="A1924:A1987" si="30">CONCATENATE(G1924,"_",D1924)</f>
        <v>2023_6822</v>
      </c>
      <c r="C1924" s="71">
        <v>1922</v>
      </c>
      <c r="D1924" s="72">
        <v>6822</v>
      </c>
      <c r="E1924" s="72">
        <v>6822</v>
      </c>
      <c r="F1924" s="72" t="s">
        <v>304</v>
      </c>
      <c r="G1924" s="72">
        <v>2023</v>
      </c>
      <c r="H1924" s="72">
        <v>0</v>
      </c>
      <c r="I1924" s="72">
        <v>1</v>
      </c>
      <c r="J1924" s="72">
        <v>5328859338</v>
      </c>
      <c r="K1924" s="72">
        <v>12615.8</v>
      </c>
      <c r="L1924" s="72">
        <v>91174387</v>
      </c>
      <c r="M1924" s="72">
        <v>3282278</v>
      </c>
      <c r="N1924" s="72">
        <v>3.5999999999999997E-2</v>
      </c>
      <c r="O1924" s="72">
        <v>0.61594000000000004</v>
      </c>
    </row>
    <row r="1925" spans="1:15" x14ac:dyDescent="0.2">
      <c r="A1925" t="str">
        <f t="shared" si="30"/>
        <v>2023_6840</v>
      </c>
      <c r="C1925" s="71">
        <v>1923</v>
      </c>
      <c r="D1925" s="72">
        <v>6840</v>
      </c>
      <c r="E1925" s="72">
        <v>6840</v>
      </c>
      <c r="F1925" s="72" t="s">
        <v>305</v>
      </c>
      <c r="G1925" s="72">
        <v>2023</v>
      </c>
      <c r="H1925" s="72">
        <v>0</v>
      </c>
      <c r="I1925" s="72">
        <v>1</v>
      </c>
      <c r="J1925" s="72">
        <v>799918022</v>
      </c>
      <c r="K1925" s="72">
        <v>2168.1999999999998</v>
      </c>
      <c r="L1925" s="72">
        <v>15669581</v>
      </c>
      <c r="M1925" s="72">
        <v>391740</v>
      </c>
      <c r="N1925" s="72">
        <v>2.5000000000000001E-2</v>
      </c>
      <c r="O1925" s="72">
        <v>0.48973</v>
      </c>
    </row>
    <row r="1926" spans="1:15" x14ac:dyDescent="0.2">
      <c r="A1926" t="str">
        <f t="shared" si="30"/>
        <v>2023_6854</v>
      </c>
      <c r="C1926" s="71">
        <v>1924</v>
      </c>
      <c r="D1926" s="72">
        <v>6854</v>
      </c>
      <c r="E1926" s="72">
        <v>6854</v>
      </c>
      <c r="F1926" s="72" t="s">
        <v>306</v>
      </c>
      <c r="G1926" s="72">
        <v>2023</v>
      </c>
      <c r="H1926" s="72">
        <v>0</v>
      </c>
      <c r="I1926" s="72">
        <v>1</v>
      </c>
      <c r="J1926" s="72">
        <v>296420715</v>
      </c>
      <c r="K1926" s="72">
        <v>576.4</v>
      </c>
      <c r="L1926" s="72">
        <v>4165643</v>
      </c>
      <c r="M1926" s="72">
        <v>189149</v>
      </c>
      <c r="N1926" s="72">
        <v>4.5407000000000003E-2</v>
      </c>
      <c r="O1926" s="72">
        <v>0.63810999999999996</v>
      </c>
    </row>
    <row r="1927" spans="1:15" x14ac:dyDescent="0.2">
      <c r="A1927" t="str">
        <f t="shared" si="30"/>
        <v>2023_6867</v>
      </c>
      <c r="C1927" s="71">
        <v>1925</v>
      </c>
      <c r="D1927" s="72">
        <v>6867</v>
      </c>
      <c r="E1927" s="72">
        <v>6867</v>
      </c>
      <c r="F1927" s="72" t="s">
        <v>307</v>
      </c>
      <c r="G1927" s="72">
        <v>2023</v>
      </c>
      <c r="H1927" s="72">
        <v>0</v>
      </c>
      <c r="I1927" s="72">
        <v>1</v>
      </c>
      <c r="J1927" s="72">
        <v>747547604</v>
      </c>
      <c r="K1927" s="72">
        <v>1763.4</v>
      </c>
      <c r="L1927" s="72">
        <v>12744092</v>
      </c>
      <c r="M1927" s="72">
        <v>637205</v>
      </c>
      <c r="N1927" s="72">
        <v>0.05</v>
      </c>
      <c r="O1927" s="72">
        <v>0.85238999999999998</v>
      </c>
    </row>
    <row r="1928" spans="1:15" x14ac:dyDescent="0.2">
      <c r="A1928" t="str">
        <f t="shared" si="30"/>
        <v>2023_6921</v>
      </c>
      <c r="C1928" s="71">
        <v>1926</v>
      </c>
      <c r="D1928" s="72">
        <v>6921</v>
      </c>
      <c r="E1928" s="72">
        <v>6921</v>
      </c>
      <c r="F1928" s="72" t="s">
        <v>308</v>
      </c>
      <c r="G1928" s="72">
        <v>2023</v>
      </c>
      <c r="H1928" s="72">
        <v>0</v>
      </c>
      <c r="I1928" s="72">
        <v>1</v>
      </c>
      <c r="J1928" s="72">
        <v>233544047</v>
      </c>
      <c r="K1928" s="72">
        <v>318</v>
      </c>
      <c r="L1928" s="72">
        <v>2305182</v>
      </c>
      <c r="M1928" s="72">
        <v>99123</v>
      </c>
      <c r="N1928" s="72">
        <v>4.2999999999999997E-2</v>
      </c>
      <c r="O1928" s="72">
        <v>0.42442999999999997</v>
      </c>
    </row>
    <row r="1929" spans="1:15" x14ac:dyDescent="0.2">
      <c r="A1929" t="str">
        <f t="shared" si="30"/>
        <v>2023_6930</v>
      </c>
      <c r="C1929" s="71">
        <v>1927</v>
      </c>
      <c r="D1929" s="72">
        <v>6930</v>
      </c>
      <c r="E1929" s="72">
        <v>6930</v>
      </c>
      <c r="F1929" s="72" t="s">
        <v>309</v>
      </c>
      <c r="G1929" s="72">
        <v>2023</v>
      </c>
      <c r="H1929" s="72">
        <v>0</v>
      </c>
      <c r="I1929" s="72">
        <v>1</v>
      </c>
      <c r="J1929" s="72">
        <v>415628032</v>
      </c>
      <c r="K1929" s="72">
        <v>769.4</v>
      </c>
      <c r="L1929" s="72">
        <v>5561993</v>
      </c>
      <c r="M1929" s="72">
        <v>278100</v>
      </c>
      <c r="N1929" s="72">
        <v>0.05</v>
      </c>
      <c r="O1929" s="72">
        <v>0.66910999999999998</v>
      </c>
    </row>
    <row r="1930" spans="1:15" x14ac:dyDescent="0.2">
      <c r="A1930" t="str">
        <f t="shared" si="30"/>
        <v>2023_6937</v>
      </c>
      <c r="C1930" s="71">
        <v>1928</v>
      </c>
      <c r="D1930" s="72">
        <v>6937</v>
      </c>
      <c r="E1930" s="72">
        <v>6937</v>
      </c>
      <c r="F1930" s="72" t="s">
        <v>761</v>
      </c>
      <c r="G1930" s="72">
        <v>2023</v>
      </c>
      <c r="H1930" s="72">
        <v>0</v>
      </c>
      <c r="I1930" s="72">
        <v>1</v>
      </c>
      <c r="J1930" s="72">
        <v>185241830</v>
      </c>
      <c r="K1930" s="72">
        <v>426</v>
      </c>
      <c r="L1930" s="72">
        <v>3078702</v>
      </c>
      <c r="M1930" s="72">
        <v>153935</v>
      </c>
      <c r="N1930" s="72">
        <v>0.05</v>
      </c>
      <c r="O1930" s="72">
        <v>0.83099000000000001</v>
      </c>
    </row>
    <row r="1931" spans="1:15" x14ac:dyDescent="0.2">
      <c r="A1931" t="str">
        <f t="shared" si="30"/>
        <v>2023_6943</v>
      </c>
      <c r="C1931" s="71">
        <v>1929</v>
      </c>
      <c r="D1931" s="72">
        <v>6943</v>
      </c>
      <c r="E1931" s="72">
        <v>6943</v>
      </c>
      <c r="F1931" s="72" t="s">
        <v>310</v>
      </c>
      <c r="G1931" s="72">
        <v>2023</v>
      </c>
      <c r="H1931" s="72">
        <v>0</v>
      </c>
      <c r="I1931" s="72">
        <v>1</v>
      </c>
      <c r="J1931" s="72">
        <v>185413088</v>
      </c>
      <c r="K1931" s="72">
        <v>255.2</v>
      </c>
      <c r="L1931" s="72">
        <v>1844330</v>
      </c>
      <c r="M1931" s="72">
        <v>92217</v>
      </c>
      <c r="N1931" s="72">
        <v>0.05</v>
      </c>
      <c r="O1931" s="72">
        <v>0.49736000000000002</v>
      </c>
    </row>
    <row r="1932" spans="1:15" x14ac:dyDescent="0.2">
      <c r="A1932" t="str">
        <f t="shared" si="30"/>
        <v>2023_6264</v>
      </c>
      <c r="C1932" s="71">
        <v>1930</v>
      </c>
      <c r="D1932" s="72">
        <v>6264</v>
      </c>
      <c r="E1932" s="72">
        <v>6264</v>
      </c>
      <c r="F1932" s="72" t="s">
        <v>278</v>
      </c>
      <c r="G1932" s="72">
        <v>2023</v>
      </c>
      <c r="H1932" s="72">
        <v>0</v>
      </c>
      <c r="I1932" s="72">
        <v>1</v>
      </c>
      <c r="J1932" s="72">
        <v>581208966</v>
      </c>
      <c r="K1932" s="72">
        <v>934.7</v>
      </c>
      <c r="L1932" s="72">
        <v>6788726</v>
      </c>
      <c r="M1932" s="72">
        <v>37628</v>
      </c>
      <c r="N1932" s="72">
        <v>5.5430000000000002E-3</v>
      </c>
      <c r="O1932" s="72">
        <v>6.4740000000000006E-2</v>
      </c>
    </row>
    <row r="1933" spans="1:15" x14ac:dyDescent="0.2">
      <c r="A1933" t="str">
        <f t="shared" si="30"/>
        <v>2023_6950</v>
      </c>
      <c r="C1933" s="71">
        <v>1931</v>
      </c>
      <c r="D1933" s="72">
        <v>6950</v>
      </c>
      <c r="E1933" s="72">
        <v>6950</v>
      </c>
      <c r="F1933" s="72" t="s">
        <v>762</v>
      </c>
      <c r="G1933" s="72">
        <v>2023</v>
      </c>
      <c r="H1933" s="72">
        <v>0</v>
      </c>
      <c r="I1933" s="72">
        <v>1</v>
      </c>
      <c r="J1933" s="72">
        <v>652172542</v>
      </c>
      <c r="K1933" s="72">
        <v>1394</v>
      </c>
      <c r="L1933" s="72">
        <v>10074438</v>
      </c>
      <c r="M1933" s="72">
        <v>226473</v>
      </c>
      <c r="N1933" s="72">
        <v>2.248E-2</v>
      </c>
      <c r="O1933" s="72">
        <v>0.34726000000000001</v>
      </c>
    </row>
    <row r="1934" spans="1:15" x14ac:dyDescent="0.2">
      <c r="A1934" t="str">
        <f t="shared" si="30"/>
        <v>2023_6957</v>
      </c>
      <c r="C1934" s="71">
        <v>1932</v>
      </c>
      <c r="D1934" s="72">
        <v>6957</v>
      </c>
      <c r="E1934" s="72">
        <v>6957</v>
      </c>
      <c r="F1934" s="72" t="s">
        <v>312</v>
      </c>
      <c r="G1934" s="72">
        <v>2023</v>
      </c>
      <c r="H1934" s="72">
        <v>0</v>
      </c>
      <c r="I1934" s="72">
        <v>1</v>
      </c>
      <c r="J1934" s="72">
        <v>5320020023</v>
      </c>
      <c r="K1934" s="72">
        <v>8774.5</v>
      </c>
      <c r="L1934" s="72">
        <v>63413312</v>
      </c>
      <c r="M1934" s="72">
        <v>3170666</v>
      </c>
      <c r="N1934" s="72">
        <v>0.05</v>
      </c>
      <c r="O1934" s="72">
        <v>0.59599000000000002</v>
      </c>
    </row>
    <row r="1935" spans="1:15" x14ac:dyDescent="0.2">
      <c r="A1935" t="str">
        <f t="shared" si="30"/>
        <v>2023_5922</v>
      </c>
      <c r="C1935" s="71">
        <v>1933</v>
      </c>
      <c r="D1935" s="72">
        <v>5922</v>
      </c>
      <c r="E1935" s="72">
        <v>5922</v>
      </c>
      <c r="F1935" s="72" t="s">
        <v>763</v>
      </c>
      <c r="G1935" s="72">
        <v>2023</v>
      </c>
      <c r="H1935" s="72">
        <v>0</v>
      </c>
      <c r="I1935" s="72">
        <v>1</v>
      </c>
      <c r="J1935" s="72">
        <v>436051415</v>
      </c>
      <c r="K1935" s="72">
        <v>749.9</v>
      </c>
      <c r="L1935" s="72">
        <v>5439025</v>
      </c>
      <c r="M1935" s="72">
        <v>179488</v>
      </c>
      <c r="N1935" s="72">
        <v>3.3000000000000002E-2</v>
      </c>
      <c r="O1935" s="72">
        <v>0.41161999999999999</v>
      </c>
    </row>
    <row r="1936" spans="1:15" x14ac:dyDescent="0.2">
      <c r="A1936" t="str">
        <f t="shared" si="30"/>
        <v>2023_819</v>
      </c>
      <c r="C1936" s="71">
        <v>1934</v>
      </c>
      <c r="D1936" s="72">
        <v>819</v>
      </c>
      <c r="E1936" s="72">
        <v>819</v>
      </c>
      <c r="F1936" s="72" t="s">
        <v>41</v>
      </c>
      <c r="G1936" s="72">
        <v>2023</v>
      </c>
      <c r="H1936" s="72">
        <v>0</v>
      </c>
      <c r="I1936" s="72">
        <v>1</v>
      </c>
      <c r="J1936" s="72">
        <v>315858224</v>
      </c>
      <c r="K1936" s="72">
        <v>563.6</v>
      </c>
      <c r="L1936" s="72">
        <v>4073137</v>
      </c>
      <c r="M1936" s="72">
        <v>147706</v>
      </c>
      <c r="N1936" s="72">
        <v>3.6262999999999997E-2</v>
      </c>
      <c r="O1936" s="72">
        <v>0.46762999999999999</v>
      </c>
    </row>
    <row r="1937" spans="1:15" x14ac:dyDescent="0.2">
      <c r="A1937" t="str">
        <f t="shared" si="30"/>
        <v>2023_6969</v>
      </c>
      <c r="C1937" s="71">
        <v>1935</v>
      </c>
      <c r="D1937" s="72">
        <v>6969</v>
      </c>
      <c r="E1937" s="72">
        <v>6969</v>
      </c>
      <c r="F1937" s="72" t="s">
        <v>314</v>
      </c>
      <c r="G1937" s="72">
        <v>2023</v>
      </c>
      <c r="H1937" s="72">
        <v>0</v>
      </c>
      <c r="I1937" s="72">
        <v>1</v>
      </c>
      <c r="J1937" s="72">
        <v>268328840</v>
      </c>
      <c r="K1937" s="72">
        <v>350.6</v>
      </c>
      <c r="L1937" s="72">
        <v>2582870</v>
      </c>
      <c r="M1937" s="72">
        <v>68279</v>
      </c>
      <c r="N1937" s="72">
        <v>2.6435E-2</v>
      </c>
      <c r="O1937" s="72">
        <v>0.25446000000000002</v>
      </c>
    </row>
    <row r="1938" spans="1:15" x14ac:dyDescent="0.2">
      <c r="A1938" t="str">
        <f t="shared" si="30"/>
        <v>2023_6975</v>
      </c>
      <c r="C1938" s="71">
        <v>1936</v>
      </c>
      <c r="D1938" s="72">
        <v>6975</v>
      </c>
      <c r="E1938" s="72">
        <v>6975</v>
      </c>
      <c r="F1938" s="72" t="s">
        <v>315</v>
      </c>
      <c r="G1938" s="72">
        <v>2023</v>
      </c>
      <c r="H1938" s="72">
        <v>0</v>
      </c>
      <c r="I1938" s="72">
        <v>1</v>
      </c>
      <c r="J1938" s="72">
        <v>318142452</v>
      </c>
      <c r="K1938" s="72">
        <v>1235.0999999999999</v>
      </c>
      <c r="L1938" s="72">
        <v>8926068</v>
      </c>
      <c r="M1938" s="72">
        <v>261788</v>
      </c>
      <c r="N1938" s="72">
        <v>2.9328E-2</v>
      </c>
      <c r="O1938" s="72">
        <v>0.82286000000000004</v>
      </c>
    </row>
    <row r="1939" spans="1:15" x14ac:dyDescent="0.2">
      <c r="A1939" t="str">
        <f t="shared" si="30"/>
        <v>2023_6983</v>
      </c>
      <c r="C1939" s="71">
        <v>1937</v>
      </c>
      <c r="D1939" s="72">
        <v>6983</v>
      </c>
      <c r="E1939" s="72">
        <v>6983</v>
      </c>
      <c r="F1939" s="72" t="s">
        <v>316</v>
      </c>
      <c r="G1939" s="72">
        <v>2023</v>
      </c>
      <c r="H1939" s="72">
        <v>0</v>
      </c>
      <c r="I1939" s="72">
        <v>1</v>
      </c>
      <c r="J1939" s="72">
        <v>487845771</v>
      </c>
      <c r="K1939" s="72">
        <v>934.4</v>
      </c>
      <c r="L1939" s="72">
        <v>6752909</v>
      </c>
      <c r="M1939" s="72">
        <v>162348</v>
      </c>
      <c r="N1939" s="72">
        <v>2.4041E-2</v>
      </c>
      <c r="O1939" s="72">
        <v>0.33278999999999997</v>
      </c>
    </row>
    <row r="1940" spans="1:15" x14ac:dyDescent="0.2">
      <c r="A1940" t="str">
        <f t="shared" si="30"/>
        <v>2023_6985</v>
      </c>
      <c r="C1940" s="71">
        <v>1938</v>
      </c>
      <c r="D1940" s="72">
        <v>6985</v>
      </c>
      <c r="E1940" s="72">
        <v>6985</v>
      </c>
      <c r="F1940" s="72" t="s">
        <v>317</v>
      </c>
      <c r="G1940" s="72">
        <v>2023</v>
      </c>
      <c r="H1940" s="72">
        <v>0</v>
      </c>
      <c r="I1940" s="72">
        <v>1</v>
      </c>
      <c r="J1940" s="72">
        <v>333669642</v>
      </c>
      <c r="K1940" s="72">
        <v>813.6</v>
      </c>
      <c r="L1940" s="72">
        <v>5879887</v>
      </c>
      <c r="M1940" s="72">
        <v>83000</v>
      </c>
      <c r="N1940" s="72">
        <v>1.4116E-2</v>
      </c>
      <c r="O1940" s="72">
        <v>0.24875</v>
      </c>
    </row>
    <row r="1941" spans="1:15" x14ac:dyDescent="0.2">
      <c r="A1941" t="str">
        <f t="shared" si="30"/>
        <v>2023_6987</v>
      </c>
      <c r="C1941" s="71">
        <v>1939</v>
      </c>
      <c r="D1941" s="72">
        <v>6987</v>
      </c>
      <c r="E1941" s="72">
        <v>6987</v>
      </c>
      <c r="F1941" s="72" t="s">
        <v>318</v>
      </c>
      <c r="G1941" s="72">
        <v>2023</v>
      </c>
      <c r="H1941" s="72">
        <v>0</v>
      </c>
      <c r="I1941" s="72">
        <v>1</v>
      </c>
      <c r="J1941" s="72">
        <v>329079884</v>
      </c>
      <c r="K1941" s="72">
        <v>614.79999999999995</v>
      </c>
      <c r="L1941" s="72">
        <v>4443160</v>
      </c>
      <c r="M1941" s="72">
        <v>164397</v>
      </c>
      <c r="N1941" s="72">
        <v>3.6999999999999998E-2</v>
      </c>
      <c r="O1941" s="72">
        <v>0.49957000000000001</v>
      </c>
    </row>
    <row r="1942" spans="1:15" x14ac:dyDescent="0.2">
      <c r="A1942" t="str">
        <f t="shared" si="30"/>
        <v>2023_6990</v>
      </c>
      <c r="C1942" s="71">
        <v>1940</v>
      </c>
      <c r="D1942" s="72">
        <v>6990</v>
      </c>
      <c r="E1942" s="72">
        <v>6990</v>
      </c>
      <c r="F1942" s="72" t="s">
        <v>319</v>
      </c>
      <c r="G1942" s="72">
        <v>2023</v>
      </c>
      <c r="H1942" s="72">
        <v>0</v>
      </c>
      <c r="I1942" s="72">
        <v>1</v>
      </c>
      <c r="J1942" s="72">
        <v>247066379</v>
      </c>
      <c r="K1942" s="72">
        <v>809.8</v>
      </c>
      <c r="L1942" s="72">
        <v>5852425</v>
      </c>
      <c r="M1942" s="72">
        <v>292621</v>
      </c>
      <c r="N1942" s="72">
        <v>0.05</v>
      </c>
      <c r="O1942" s="72">
        <v>1.18438</v>
      </c>
    </row>
    <row r="1943" spans="1:15" x14ac:dyDescent="0.2">
      <c r="A1943" t="str">
        <f t="shared" si="30"/>
        <v>2023_6961</v>
      </c>
      <c r="C1943" s="71">
        <v>1941</v>
      </c>
      <c r="D1943" s="72">
        <v>6961</v>
      </c>
      <c r="E1943" s="72">
        <v>6961</v>
      </c>
      <c r="F1943" s="72" t="s">
        <v>764</v>
      </c>
      <c r="G1943" s="72">
        <v>2023</v>
      </c>
      <c r="H1943" s="72">
        <v>0</v>
      </c>
      <c r="I1943" s="72">
        <v>1</v>
      </c>
      <c r="J1943" s="72">
        <v>1628104169</v>
      </c>
      <c r="K1943" s="72">
        <v>3196.5</v>
      </c>
      <c r="L1943" s="72">
        <v>23181018</v>
      </c>
      <c r="M1943" s="72">
        <v>950422</v>
      </c>
      <c r="N1943" s="72">
        <v>4.1000000000000002E-2</v>
      </c>
      <c r="O1943" s="72">
        <v>0.58375999999999995</v>
      </c>
    </row>
    <row r="1944" spans="1:15" x14ac:dyDescent="0.2">
      <c r="A1944" t="str">
        <f t="shared" si="30"/>
        <v>2023_6992</v>
      </c>
      <c r="C1944" s="71">
        <v>1942</v>
      </c>
      <c r="D1944" s="72">
        <v>6992</v>
      </c>
      <c r="E1944" s="72">
        <v>6992</v>
      </c>
      <c r="F1944" s="72" t="s">
        <v>320</v>
      </c>
      <c r="G1944" s="72">
        <v>2023</v>
      </c>
      <c r="H1944" s="72">
        <v>0</v>
      </c>
      <c r="I1944" s="72">
        <v>1</v>
      </c>
      <c r="J1944" s="72">
        <v>398387506</v>
      </c>
      <c r="K1944" s="72">
        <v>521.5</v>
      </c>
      <c r="L1944" s="72">
        <v>3768881</v>
      </c>
      <c r="M1944" s="72">
        <v>103158</v>
      </c>
      <c r="N1944" s="72">
        <v>2.7370999999999999E-2</v>
      </c>
      <c r="O1944" s="72">
        <v>0.25894</v>
      </c>
    </row>
    <row r="1945" spans="1:15" x14ac:dyDescent="0.2">
      <c r="A1945" t="str">
        <f t="shared" si="30"/>
        <v>2023_7002</v>
      </c>
      <c r="C1945" s="71">
        <v>1943</v>
      </c>
      <c r="D1945" s="72">
        <v>7002</v>
      </c>
      <c r="E1945" s="72">
        <v>7002</v>
      </c>
      <c r="F1945" s="72" t="s">
        <v>321</v>
      </c>
      <c r="G1945" s="72">
        <v>2023</v>
      </c>
      <c r="H1945" s="72">
        <v>0</v>
      </c>
      <c r="I1945" s="72">
        <v>1</v>
      </c>
      <c r="J1945" s="72">
        <v>141767948</v>
      </c>
      <c r="K1945" s="72">
        <v>193</v>
      </c>
      <c r="L1945" s="72">
        <v>1394811</v>
      </c>
      <c r="M1945" s="72">
        <v>69741</v>
      </c>
      <c r="N1945" s="72">
        <v>0.05</v>
      </c>
      <c r="O1945" s="72">
        <v>0.49193999999999999</v>
      </c>
    </row>
    <row r="1946" spans="1:15" x14ac:dyDescent="0.2">
      <c r="A1946" t="str">
        <f t="shared" si="30"/>
        <v>2023_7029</v>
      </c>
      <c r="C1946" s="71">
        <v>1944</v>
      </c>
      <c r="D1946" s="72">
        <v>7029</v>
      </c>
      <c r="E1946" s="72">
        <v>7029</v>
      </c>
      <c r="F1946" s="72" t="s">
        <v>322</v>
      </c>
      <c r="G1946" s="72">
        <v>2023</v>
      </c>
      <c r="H1946" s="72">
        <v>0</v>
      </c>
      <c r="I1946" s="72">
        <v>1</v>
      </c>
      <c r="J1946" s="72">
        <v>458589165</v>
      </c>
      <c r="K1946" s="72">
        <v>1133.3</v>
      </c>
      <c r="L1946" s="72">
        <v>8190359</v>
      </c>
      <c r="M1946" s="72">
        <v>360376</v>
      </c>
      <c r="N1946" s="72">
        <v>4.3999999999999997E-2</v>
      </c>
      <c r="O1946" s="72">
        <v>0.78583999999999998</v>
      </c>
    </row>
    <row r="1947" spans="1:15" x14ac:dyDescent="0.2">
      <c r="A1947" t="str">
        <f t="shared" si="30"/>
        <v>2023_7038</v>
      </c>
      <c r="C1947" s="71">
        <v>1945</v>
      </c>
      <c r="D1947" s="72">
        <v>7038</v>
      </c>
      <c r="E1947" s="72">
        <v>7038</v>
      </c>
      <c r="F1947" s="72" t="s">
        <v>323</v>
      </c>
      <c r="G1947" s="72">
        <v>2023</v>
      </c>
      <c r="H1947" s="72">
        <v>0</v>
      </c>
      <c r="I1947" s="72">
        <v>1</v>
      </c>
      <c r="J1947" s="72">
        <v>280975696</v>
      </c>
      <c r="K1947" s="72">
        <v>843.3</v>
      </c>
      <c r="L1947" s="72">
        <v>6094529</v>
      </c>
      <c r="M1947" s="72">
        <v>304726</v>
      </c>
      <c r="N1947" s="72">
        <v>0.05</v>
      </c>
      <c r="O1947" s="72">
        <v>1.08453</v>
      </c>
    </row>
    <row r="1948" spans="1:15" x14ac:dyDescent="0.2">
      <c r="A1948" t="str">
        <f t="shared" si="30"/>
        <v>2023_7047</v>
      </c>
      <c r="C1948" s="71">
        <v>1946</v>
      </c>
      <c r="D1948" s="72">
        <v>7047</v>
      </c>
      <c r="E1948" s="72">
        <v>7047</v>
      </c>
      <c r="F1948" s="72" t="s">
        <v>324</v>
      </c>
      <c r="G1948" s="72">
        <v>2023</v>
      </c>
      <c r="H1948" s="72">
        <v>0</v>
      </c>
      <c r="I1948" s="72">
        <v>1</v>
      </c>
      <c r="J1948" s="72">
        <v>127050418</v>
      </c>
      <c r="K1948" s="72">
        <v>315.10000000000002</v>
      </c>
      <c r="L1948" s="72">
        <v>2277228</v>
      </c>
      <c r="M1948" s="72">
        <v>0</v>
      </c>
      <c r="N1948" s="72">
        <v>0</v>
      </c>
      <c r="O1948" s="72">
        <v>0</v>
      </c>
    </row>
    <row r="1949" spans="1:15" x14ac:dyDescent="0.2">
      <c r="A1949" t="str">
        <f t="shared" si="30"/>
        <v>2023_7056</v>
      </c>
      <c r="C1949" s="71">
        <v>1947</v>
      </c>
      <c r="D1949" s="72">
        <v>7056</v>
      </c>
      <c r="E1949" s="72">
        <v>7056</v>
      </c>
      <c r="F1949" s="72" t="s">
        <v>325</v>
      </c>
      <c r="G1949" s="72">
        <v>2023</v>
      </c>
      <c r="H1949" s="72">
        <v>0</v>
      </c>
      <c r="I1949" s="72">
        <v>1</v>
      </c>
      <c r="J1949" s="72">
        <v>622234335</v>
      </c>
      <c r="K1949" s="72">
        <v>1702.4</v>
      </c>
      <c r="L1949" s="72">
        <v>12303245</v>
      </c>
      <c r="M1949" s="72">
        <v>492130</v>
      </c>
      <c r="N1949" s="72">
        <v>0.04</v>
      </c>
      <c r="O1949" s="72">
        <v>0.79091</v>
      </c>
    </row>
    <row r="1950" spans="1:15" x14ac:dyDescent="0.2">
      <c r="A1950" t="str">
        <f t="shared" si="30"/>
        <v>2023_7092</v>
      </c>
      <c r="C1950" s="71">
        <v>1948</v>
      </c>
      <c r="D1950" s="72">
        <v>7092</v>
      </c>
      <c r="E1950" s="72">
        <v>7092</v>
      </c>
      <c r="F1950" s="72" t="s">
        <v>327</v>
      </c>
      <c r="G1950" s="72">
        <v>2023</v>
      </c>
      <c r="H1950" s="72">
        <v>0</v>
      </c>
      <c r="I1950" s="72">
        <v>1</v>
      </c>
      <c r="J1950" s="72">
        <v>213240519</v>
      </c>
      <c r="K1950" s="72">
        <v>478.4</v>
      </c>
      <c r="L1950" s="72">
        <v>3457397</v>
      </c>
      <c r="M1950" s="72">
        <v>86435</v>
      </c>
      <c r="N1950" s="72">
        <v>2.5000000000000001E-2</v>
      </c>
      <c r="O1950" s="72">
        <v>0.40533999999999998</v>
      </c>
    </row>
    <row r="1951" spans="1:15" x14ac:dyDescent="0.2">
      <c r="A1951" t="str">
        <f t="shared" si="30"/>
        <v>2023_7098</v>
      </c>
      <c r="C1951" s="71">
        <v>1949</v>
      </c>
      <c r="D1951" s="72">
        <v>7098</v>
      </c>
      <c r="E1951" s="72">
        <v>7098</v>
      </c>
      <c r="F1951" s="72" t="s">
        <v>328</v>
      </c>
      <c r="G1951" s="72">
        <v>2023</v>
      </c>
      <c r="H1951" s="72">
        <v>0</v>
      </c>
      <c r="I1951" s="72">
        <v>1</v>
      </c>
      <c r="J1951" s="72">
        <v>229975511</v>
      </c>
      <c r="K1951" s="72">
        <v>525.6</v>
      </c>
      <c r="L1951" s="72">
        <v>3798511</v>
      </c>
      <c r="M1951" s="72">
        <v>98761</v>
      </c>
      <c r="N1951" s="72">
        <v>2.5999999999999999E-2</v>
      </c>
      <c r="O1951" s="72">
        <v>0.42943999999999999</v>
      </c>
    </row>
    <row r="1952" spans="1:15" x14ac:dyDescent="0.2">
      <c r="A1952" t="str">
        <f t="shared" si="30"/>
        <v>2023_7110</v>
      </c>
      <c r="C1952" s="71">
        <v>1950</v>
      </c>
      <c r="D1952" s="72">
        <v>7110</v>
      </c>
      <c r="E1952" s="72">
        <v>7110</v>
      </c>
      <c r="F1952" s="72" t="s">
        <v>329</v>
      </c>
      <c r="G1952" s="72">
        <v>2023</v>
      </c>
      <c r="H1952" s="72">
        <v>0</v>
      </c>
      <c r="I1952" s="72">
        <v>1</v>
      </c>
      <c r="J1952" s="72">
        <v>355605706</v>
      </c>
      <c r="K1952" s="72">
        <v>1037.2</v>
      </c>
      <c r="L1952" s="72">
        <v>7560151</v>
      </c>
      <c r="M1952" s="72">
        <v>279726</v>
      </c>
      <c r="N1952" s="72">
        <v>3.6999999999999998E-2</v>
      </c>
      <c r="O1952" s="72">
        <v>0.78661999999999999</v>
      </c>
    </row>
    <row r="1953" spans="1:15" x14ac:dyDescent="0.2">
      <c r="A1953" t="str">
        <f t="shared" si="30"/>
        <v>2024_9</v>
      </c>
      <c r="C1953" s="71">
        <v>1951</v>
      </c>
      <c r="D1953" s="72">
        <v>9</v>
      </c>
      <c r="E1953" s="72">
        <v>9</v>
      </c>
      <c r="F1953" s="72" t="s">
        <v>0</v>
      </c>
      <c r="G1953" s="72">
        <v>2024</v>
      </c>
      <c r="H1953" s="72">
        <v>0</v>
      </c>
      <c r="I1953" s="72">
        <v>1</v>
      </c>
      <c r="J1953" s="72">
        <v>491535722</v>
      </c>
      <c r="K1953" s="72">
        <v>686.4</v>
      </c>
      <c r="L1953" s="72">
        <v>5139763</v>
      </c>
      <c r="M1953" s="72">
        <v>195311</v>
      </c>
      <c r="N1953" s="72">
        <v>3.7999999999999999E-2</v>
      </c>
      <c r="O1953" s="72">
        <v>0.39734999999999998</v>
      </c>
    </row>
    <row r="1954" spans="1:15" x14ac:dyDescent="0.2">
      <c r="A1954" t="str">
        <f t="shared" si="30"/>
        <v>2024_441</v>
      </c>
      <c r="C1954" s="71">
        <v>1952</v>
      </c>
      <c r="D1954" s="72">
        <v>441</v>
      </c>
      <c r="E1954" s="72">
        <v>441</v>
      </c>
      <c r="F1954" s="72" t="s">
        <v>736</v>
      </c>
      <c r="G1954" s="72">
        <v>2024</v>
      </c>
      <c r="H1954" s="72">
        <v>0</v>
      </c>
      <c r="I1954" s="72">
        <v>1</v>
      </c>
      <c r="J1954" s="72">
        <v>566426286</v>
      </c>
      <c r="K1954" s="72">
        <v>792.6</v>
      </c>
      <c r="L1954" s="72">
        <v>5883470</v>
      </c>
      <c r="M1954" s="72">
        <v>294173</v>
      </c>
      <c r="N1954" s="72">
        <v>0.05</v>
      </c>
      <c r="O1954" s="72">
        <v>0.51934999999999998</v>
      </c>
    </row>
    <row r="1955" spans="1:15" x14ac:dyDescent="0.2">
      <c r="A1955" t="str">
        <f t="shared" si="30"/>
        <v>2024_18</v>
      </c>
      <c r="C1955" s="71">
        <v>1953</v>
      </c>
      <c r="D1955" s="72">
        <v>18</v>
      </c>
      <c r="E1955" s="72">
        <v>18</v>
      </c>
      <c r="F1955" s="72" t="s">
        <v>8</v>
      </c>
      <c r="G1955" s="72">
        <v>2024</v>
      </c>
      <c r="H1955" s="72">
        <v>0</v>
      </c>
      <c r="I1955" s="72">
        <v>1</v>
      </c>
      <c r="J1955" s="72">
        <v>196234456</v>
      </c>
      <c r="K1955" s="72">
        <v>306.3</v>
      </c>
      <c r="L1955" s="72">
        <v>2270602</v>
      </c>
      <c r="M1955" s="72">
        <v>71304</v>
      </c>
      <c r="N1955" s="72">
        <v>3.1403E-2</v>
      </c>
      <c r="O1955" s="72">
        <v>0.36336000000000002</v>
      </c>
    </row>
    <row r="1956" spans="1:15" x14ac:dyDescent="0.2">
      <c r="A1956" t="str">
        <f t="shared" si="30"/>
        <v>2024_27</v>
      </c>
      <c r="C1956" s="71">
        <v>1954</v>
      </c>
      <c r="D1956" s="72">
        <v>27</v>
      </c>
      <c r="E1956" s="72">
        <v>27</v>
      </c>
      <c r="F1956" s="72" t="s">
        <v>743</v>
      </c>
      <c r="G1956" s="72">
        <v>2024</v>
      </c>
      <c r="H1956" s="72">
        <v>0</v>
      </c>
      <c r="I1956" s="72">
        <v>1</v>
      </c>
      <c r="J1956" s="72">
        <v>664224746</v>
      </c>
      <c r="K1956" s="72">
        <v>2130.9</v>
      </c>
      <c r="L1956" s="72">
        <v>15796362</v>
      </c>
      <c r="M1956" s="72">
        <v>680955</v>
      </c>
      <c r="N1956" s="72">
        <v>4.3108E-2</v>
      </c>
      <c r="O1956" s="72">
        <v>1.02519</v>
      </c>
    </row>
    <row r="1957" spans="1:15" x14ac:dyDescent="0.2">
      <c r="A1957" t="str">
        <f t="shared" si="30"/>
        <v>2024_63</v>
      </c>
      <c r="C1957" s="71">
        <v>1955</v>
      </c>
      <c r="D1957" s="72">
        <v>63</v>
      </c>
      <c r="E1957" s="72">
        <v>63</v>
      </c>
      <c r="F1957" s="72" t="s">
        <v>744</v>
      </c>
      <c r="G1957" s="72">
        <v>2024</v>
      </c>
      <c r="H1957" s="72">
        <v>0</v>
      </c>
      <c r="I1957" s="72">
        <v>1</v>
      </c>
      <c r="J1957" s="72">
        <v>232157794</v>
      </c>
      <c r="K1957" s="72">
        <v>555.20000000000005</v>
      </c>
      <c r="L1957" s="72">
        <v>4124581</v>
      </c>
      <c r="M1957" s="72">
        <v>181482</v>
      </c>
      <c r="N1957" s="72">
        <v>4.3999999999999997E-2</v>
      </c>
      <c r="O1957" s="72">
        <v>0.78171999999999997</v>
      </c>
    </row>
    <row r="1958" spans="1:15" x14ac:dyDescent="0.2">
      <c r="A1958" t="str">
        <f t="shared" si="30"/>
        <v>2024_72</v>
      </c>
      <c r="C1958" s="71">
        <v>1956</v>
      </c>
      <c r="D1958" s="72">
        <v>72</v>
      </c>
      <c r="E1958" s="72">
        <v>72</v>
      </c>
      <c r="F1958" s="72" t="s">
        <v>11</v>
      </c>
      <c r="G1958" s="72">
        <v>2024</v>
      </c>
      <c r="H1958" s="72">
        <v>0</v>
      </c>
      <c r="I1958" s="72">
        <v>1</v>
      </c>
      <c r="J1958" s="72">
        <v>185619348</v>
      </c>
      <c r="K1958" s="72">
        <v>209.6</v>
      </c>
      <c r="L1958" s="72">
        <v>1563406</v>
      </c>
      <c r="M1958" s="72">
        <v>66486</v>
      </c>
      <c r="N1958" s="72">
        <v>4.2526000000000001E-2</v>
      </c>
      <c r="O1958" s="72">
        <v>0.35818</v>
      </c>
    </row>
    <row r="1959" spans="1:15" x14ac:dyDescent="0.2">
      <c r="A1959" t="str">
        <f t="shared" si="30"/>
        <v>2024_81</v>
      </c>
      <c r="C1959" s="71">
        <v>1957</v>
      </c>
      <c r="D1959" s="72">
        <v>81</v>
      </c>
      <c r="E1959" s="72">
        <v>81</v>
      </c>
      <c r="F1959" s="72" t="s">
        <v>12</v>
      </c>
      <c r="G1959" s="72">
        <v>2024</v>
      </c>
      <c r="H1959" s="72">
        <v>0</v>
      </c>
      <c r="I1959" s="72">
        <v>1</v>
      </c>
      <c r="J1959" s="72">
        <v>347120224</v>
      </c>
      <c r="K1959" s="72">
        <v>1099.4000000000001</v>
      </c>
      <c r="L1959" s="72">
        <v>8149852</v>
      </c>
      <c r="M1959" s="72">
        <v>384427</v>
      </c>
      <c r="N1959" s="72">
        <v>4.7169999999999997E-2</v>
      </c>
      <c r="O1959" s="72">
        <v>1.10748</v>
      </c>
    </row>
    <row r="1960" spans="1:15" x14ac:dyDescent="0.2">
      <c r="A1960" t="str">
        <f t="shared" si="30"/>
        <v>2024_99</v>
      </c>
      <c r="C1960" s="71">
        <v>1958</v>
      </c>
      <c r="D1960" s="72">
        <v>99</v>
      </c>
      <c r="E1960" s="72">
        <v>99</v>
      </c>
      <c r="F1960" s="72" t="s">
        <v>13</v>
      </c>
      <c r="G1960" s="72">
        <v>2024</v>
      </c>
      <c r="H1960" s="72">
        <v>0</v>
      </c>
      <c r="I1960" s="72">
        <v>1</v>
      </c>
      <c r="J1960" s="72">
        <v>245934771</v>
      </c>
      <c r="K1960" s="72">
        <v>526.5</v>
      </c>
      <c r="L1960" s="72">
        <v>3902945</v>
      </c>
      <c r="M1960" s="72">
        <v>190905</v>
      </c>
      <c r="N1960" s="72">
        <v>4.8912999999999998E-2</v>
      </c>
      <c r="O1960" s="72">
        <v>0.77624000000000004</v>
      </c>
    </row>
    <row r="1961" spans="1:15" x14ac:dyDescent="0.2">
      <c r="A1961" t="str">
        <f t="shared" si="30"/>
        <v>2024_108</v>
      </c>
      <c r="C1961" s="71">
        <v>1959</v>
      </c>
      <c r="D1961" s="72">
        <v>108</v>
      </c>
      <c r="E1961" s="72">
        <v>108</v>
      </c>
      <c r="F1961" s="72" t="s">
        <v>14</v>
      </c>
      <c r="G1961" s="72">
        <v>2024</v>
      </c>
      <c r="H1961" s="72">
        <v>0</v>
      </c>
      <c r="I1961" s="72">
        <v>1</v>
      </c>
      <c r="J1961" s="72">
        <v>162576610</v>
      </c>
      <c r="K1961" s="72">
        <v>273.7</v>
      </c>
      <c r="L1961" s="72">
        <v>2028938</v>
      </c>
      <c r="M1961" s="72">
        <v>101447</v>
      </c>
      <c r="N1961" s="72">
        <v>0.05</v>
      </c>
      <c r="O1961" s="72">
        <v>0.624</v>
      </c>
    </row>
    <row r="1962" spans="1:15" x14ac:dyDescent="0.2">
      <c r="A1962" t="str">
        <f t="shared" si="30"/>
        <v>2024_126</v>
      </c>
      <c r="C1962" s="71">
        <v>1960</v>
      </c>
      <c r="D1962" s="72">
        <v>126</v>
      </c>
      <c r="E1962" s="72">
        <v>126</v>
      </c>
      <c r="F1962" s="72" t="s">
        <v>15</v>
      </c>
      <c r="G1962" s="72">
        <v>2024</v>
      </c>
      <c r="H1962" s="72">
        <v>0</v>
      </c>
      <c r="I1962" s="72">
        <v>1</v>
      </c>
      <c r="J1962" s="72">
        <v>1128557663</v>
      </c>
      <c r="K1962" s="72">
        <v>1446.4</v>
      </c>
      <c r="L1962" s="72">
        <v>10742413</v>
      </c>
      <c r="M1962" s="72">
        <v>445629</v>
      </c>
      <c r="N1962" s="72">
        <v>4.1482999999999999E-2</v>
      </c>
      <c r="O1962" s="72">
        <v>0.39487</v>
      </c>
    </row>
    <row r="1963" spans="1:15" x14ac:dyDescent="0.2">
      <c r="A1963" t="str">
        <f t="shared" si="30"/>
        <v>2024_135</v>
      </c>
      <c r="C1963" s="71">
        <v>1961</v>
      </c>
      <c r="D1963" s="72">
        <v>135</v>
      </c>
      <c r="E1963" s="72">
        <v>135</v>
      </c>
      <c r="F1963" s="72" t="s">
        <v>16</v>
      </c>
      <c r="G1963" s="72">
        <v>2024</v>
      </c>
      <c r="H1963" s="72">
        <v>0</v>
      </c>
      <c r="I1963" s="72">
        <v>1</v>
      </c>
      <c r="J1963" s="72">
        <v>557249793</v>
      </c>
      <c r="K1963" s="72">
        <v>1087.4000000000001</v>
      </c>
      <c r="L1963" s="72">
        <v>8112004</v>
      </c>
      <c r="M1963" s="72">
        <v>291322</v>
      </c>
      <c r="N1963" s="72">
        <v>3.5911999999999999E-2</v>
      </c>
      <c r="O1963" s="72">
        <v>0.52278999999999998</v>
      </c>
    </row>
    <row r="1964" spans="1:15" x14ac:dyDescent="0.2">
      <c r="A1964" t="str">
        <f t="shared" si="30"/>
        <v>2024_171</v>
      </c>
      <c r="C1964" s="71">
        <v>1962</v>
      </c>
      <c r="D1964" s="72">
        <v>171</v>
      </c>
      <c r="E1964" s="72">
        <v>171</v>
      </c>
      <c r="F1964" s="72" t="s">
        <v>745</v>
      </c>
      <c r="G1964" s="72">
        <v>2024</v>
      </c>
      <c r="H1964" s="72">
        <v>0</v>
      </c>
      <c r="I1964" s="72">
        <v>1</v>
      </c>
      <c r="J1964" s="72">
        <v>497374431</v>
      </c>
      <c r="K1964" s="72">
        <v>872.8</v>
      </c>
      <c r="L1964" s="72">
        <v>6470066</v>
      </c>
      <c r="M1964" s="72">
        <v>189986</v>
      </c>
      <c r="N1964" s="72">
        <v>2.9364000000000001E-2</v>
      </c>
      <c r="O1964" s="72">
        <v>0.38197999999999999</v>
      </c>
    </row>
    <row r="1965" spans="1:15" x14ac:dyDescent="0.2">
      <c r="A1965" t="str">
        <f t="shared" si="30"/>
        <v>2024_225</v>
      </c>
      <c r="C1965" s="71">
        <v>1963</v>
      </c>
      <c r="D1965" s="72">
        <v>225</v>
      </c>
      <c r="E1965" s="72">
        <v>225</v>
      </c>
      <c r="F1965" s="72" t="s">
        <v>19</v>
      </c>
      <c r="G1965" s="72">
        <v>2024</v>
      </c>
      <c r="H1965" s="72">
        <v>0</v>
      </c>
      <c r="I1965" s="72">
        <v>1</v>
      </c>
      <c r="J1965" s="72">
        <v>3096300825</v>
      </c>
      <c r="K1965" s="72">
        <v>4439.6000000000004</v>
      </c>
      <c r="L1965" s="72">
        <v>33154933</v>
      </c>
      <c r="M1965" s="72">
        <v>1657747</v>
      </c>
      <c r="N1965" s="72">
        <v>0.05</v>
      </c>
      <c r="O1965" s="72">
        <v>0.53539999999999999</v>
      </c>
    </row>
    <row r="1966" spans="1:15" x14ac:dyDescent="0.2">
      <c r="A1966" t="str">
        <f t="shared" si="30"/>
        <v>2024_234</v>
      </c>
      <c r="C1966" s="71">
        <v>1964</v>
      </c>
      <c r="D1966" s="72">
        <v>234</v>
      </c>
      <c r="E1966" s="72">
        <v>234</v>
      </c>
      <c r="F1966" s="72" t="s">
        <v>20</v>
      </c>
      <c r="G1966" s="72">
        <v>2024</v>
      </c>
      <c r="H1966" s="72">
        <v>0</v>
      </c>
      <c r="I1966" s="72">
        <v>1</v>
      </c>
      <c r="J1966" s="72">
        <v>457349126</v>
      </c>
      <c r="K1966" s="72">
        <v>1256.0999999999999</v>
      </c>
      <c r="L1966" s="72">
        <v>9311469</v>
      </c>
      <c r="M1966" s="72">
        <v>223125</v>
      </c>
      <c r="N1966" s="72">
        <v>2.3962000000000001E-2</v>
      </c>
      <c r="O1966" s="72">
        <v>0.48787000000000003</v>
      </c>
    </row>
    <row r="1967" spans="1:15" x14ac:dyDescent="0.2">
      <c r="A1967" t="str">
        <f t="shared" si="30"/>
        <v>2024_243</v>
      </c>
      <c r="C1967" s="71">
        <v>1965</v>
      </c>
      <c r="D1967" s="72">
        <v>243</v>
      </c>
      <c r="E1967" s="72">
        <v>243</v>
      </c>
      <c r="F1967" s="72" t="s">
        <v>21</v>
      </c>
      <c r="G1967" s="72">
        <v>2024</v>
      </c>
      <c r="H1967" s="72">
        <v>0</v>
      </c>
      <c r="I1967" s="72">
        <v>1</v>
      </c>
      <c r="J1967" s="72">
        <v>129121698</v>
      </c>
      <c r="K1967" s="72">
        <v>233</v>
      </c>
      <c r="L1967" s="72">
        <v>1734219</v>
      </c>
      <c r="M1967" s="72">
        <v>53761</v>
      </c>
      <c r="N1967" s="72">
        <v>3.1E-2</v>
      </c>
      <c r="O1967" s="72">
        <v>0.41636000000000001</v>
      </c>
    </row>
    <row r="1968" spans="1:15" x14ac:dyDescent="0.2">
      <c r="A1968" t="str">
        <f t="shared" si="30"/>
        <v>2024_261</v>
      </c>
      <c r="C1968" s="71">
        <v>1966</v>
      </c>
      <c r="D1968" s="72">
        <v>261</v>
      </c>
      <c r="E1968" s="72">
        <v>261</v>
      </c>
      <c r="F1968" s="72" t="s">
        <v>22</v>
      </c>
      <c r="G1968" s="72">
        <v>2024</v>
      </c>
      <c r="H1968" s="72">
        <v>0</v>
      </c>
      <c r="I1968" s="72">
        <v>1</v>
      </c>
      <c r="J1968" s="72">
        <v>4910617944</v>
      </c>
      <c r="K1968" s="72">
        <v>12671.4</v>
      </c>
      <c r="L1968" s="72">
        <v>93933088</v>
      </c>
      <c r="M1968" s="72">
        <v>3569457</v>
      </c>
      <c r="N1968" s="72">
        <v>3.7999999999999999E-2</v>
      </c>
      <c r="O1968" s="72">
        <v>0.72689000000000004</v>
      </c>
    </row>
    <row r="1969" spans="1:15" x14ac:dyDescent="0.2">
      <c r="A1969" t="str">
        <f t="shared" si="30"/>
        <v>2024_279</v>
      </c>
      <c r="C1969" s="71">
        <v>1967</v>
      </c>
      <c r="D1969" s="72">
        <v>279</v>
      </c>
      <c r="E1969" s="72">
        <v>279</v>
      </c>
      <c r="F1969" s="72" t="s">
        <v>23</v>
      </c>
      <c r="G1969" s="72">
        <v>2024</v>
      </c>
      <c r="H1969" s="72">
        <v>0</v>
      </c>
      <c r="I1969" s="72">
        <v>1</v>
      </c>
      <c r="J1969" s="72">
        <v>333589471</v>
      </c>
      <c r="K1969" s="72">
        <v>813.2</v>
      </c>
      <c r="L1969" s="72">
        <v>6028252</v>
      </c>
      <c r="M1969" s="72">
        <v>301413</v>
      </c>
      <c r="N1969" s="72">
        <v>0.05</v>
      </c>
      <c r="O1969" s="72">
        <v>0.90354000000000001</v>
      </c>
    </row>
    <row r="1970" spans="1:15" x14ac:dyDescent="0.2">
      <c r="A1970" t="str">
        <f t="shared" si="30"/>
        <v>2024_355</v>
      </c>
      <c r="C1970" s="71">
        <v>1968</v>
      </c>
      <c r="D1970" s="72">
        <v>355</v>
      </c>
      <c r="E1970" s="72">
        <v>355</v>
      </c>
      <c r="F1970" s="72" t="s">
        <v>24</v>
      </c>
      <c r="G1970" s="72">
        <v>2024</v>
      </c>
      <c r="H1970" s="72">
        <v>0</v>
      </c>
      <c r="I1970" s="72">
        <v>1</v>
      </c>
      <c r="J1970" s="72">
        <v>289463548</v>
      </c>
      <c r="K1970" s="72">
        <v>276.2</v>
      </c>
      <c r="L1970" s="72">
        <v>2047471</v>
      </c>
      <c r="M1970" s="72">
        <v>55753</v>
      </c>
      <c r="N1970" s="72">
        <v>2.7230000000000001E-2</v>
      </c>
      <c r="O1970" s="72">
        <v>0.19261</v>
      </c>
    </row>
    <row r="1971" spans="1:15" x14ac:dyDescent="0.2">
      <c r="A1971" t="str">
        <f t="shared" si="30"/>
        <v>2024_387</v>
      </c>
      <c r="C1971" s="71">
        <v>1969</v>
      </c>
      <c r="D1971" s="72">
        <v>387</v>
      </c>
      <c r="E1971" s="72">
        <v>387</v>
      </c>
      <c r="F1971" s="72" t="s">
        <v>25</v>
      </c>
      <c r="G1971" s="72">
        <v>2024</v>
      </c>
      <c r="H1971" s="72">
        <v>0</v>
      </c>
      <c r="I1971" s="72">
        <v>1</v>
      </c>
      <c r="J1971" s="72">
        <v>522314025</v>
      </c>
      <c r="K1971" s="72">
        <v>1401.9</v>
      </c>
      <c r="L1971" s="72">
        <v>10392285</v>
      </c>
      <c r="M1971" s="72">
        <v>519614</v>
      </c>
      <c r="N1971" s="72">
        <v>0.05</v>
      </c>
      <c r="O1971" s="72">
        <v>0.99482999999999999</v>
      </c>
    </row>
    <row r="1972" spans="1:15" x14ac:dyDescent="0.2">
      <c r="A1972" t="str">
        <f t="shared" si="30"/>
        <v>2024_414</v>
      </c>
      <c r="C1972" s="71">
        <v>1970</v>
      </c>
      <c r="D1972" s="72">
        <v>414</v>
      </c>
      <c r="E1972" s="72">
        <v>414</v>
      </c>
      <c r="F1972" s="72" t="s">
        <v>26</v>
      </c>
      <c r="G1972" s="72">
        <v>2024</v>
      </c>
      <c r="H1972" s="72">
        <v>0</v>
      </c>
      <c r="I1972" s="72">
        <v>1</v>
      </c>
      <c r="J1972" s="72">
        <v>304407286</v>
      </c>
      <c r="K1972" s="72">
        <v>510.6</v>
      </c>
      <c r="L1972" s="72">
        <v>3807544</v>
      </c>
      <c r="M1972" s="72">
        <v>125649</v>
      </c>
      <c r="N1972" s="72">
        <v>3.3000000000000002E-2</v>
      </c>
      <c r="O1972" s="72">
        <v>0.41277000000000003</v>
      </c>
    </row>
    <row r="1973" spans="1:15" x14ac:dyDescent="0.2">
      <c r="A1973" t="str">
        <f t="shared" si="30"/>
        <v>2024_540</v>
      </c>
      <c r="C1973" s="71">
        <v>1971</v>
      </c>
      <c r="D1973" s="72">
        <v>540</v>
      </c>
      <c r="E1973" s="72">
        <v>540</v>
      </c>
      <c r="F1973" s="72" t="s">
        <v>2</v>
      </c>
      <c r="G1973" s="72">
        <v>2024</v>
      </c>
      <c r="H1973" s="72">
        <v>0</v>
      </c>
      <c r="I1973" s="72">
        <v>1</v>
      </c>
      <c r="J1973" s="72">
        <v>322523041</v>
      </c>
      <c r="K1973" s="72">
        <v>461.6</v>
      </c>
      <c r="L1973" s="72">
        <v>3443074</v>
      </c>
      <c r="M1973" s="72">
        <v>172154</v>
      </c>
      <c r="N1973" s="72">
        <v>0.05</v>
      </c>
      <c r="O1973" s="72">
        <v>0.53376999999999997</v>
      </c>
    </row>
    <row r="1974" spans="1:15" x14ac:dyDescent="0.2">
      <c r="A1974" t="str">
        <f t="shared" si="30"/>
        <v>2024_472</v>
      </c>
      <c r="C1974" s="71">
        <v>1972</v>
      </c>
      <c r="D1974" s="72">
        <v>472</v>
      </c>
      <c r="E1974" s="72">
        <v>472</v>
      </c>
      <c r="F1974" s="72" t="s">
        <v>28</v>
      </c>
      <c r="G1974" s="72">
        <v>2024</v>
      </c>
      <c r="H1974" s="72">
        <v>0</v>
      </c>
      <c r="I1974" s="72">
        <v>1</v>
      </c>
      <c r="J1974" s="72">
        <v>490097915</v>
      </c>
      <c r="K1974" s="72">
        <v>1759.2</v>
      </c>
      <c r="L1974" s="72">
        <v>13040950</v>
      </c>
      <c r="M1974" s="72">
        <v>534679</v>
      </c>
      <c r="N1974" s="72">
        <v>4.1000000000000002E-2</v>
      </c>
      <c r="O1974" s="72">
        <v>1.0909599999999999</v>
      </c>
    </row>
    <row r="1975" spans="1:15" x14ac:dyDescent="0.2">
      <c r="A1975" t="str">
        <f t="shared" si="30"/>
        <v>2024_513</v>
      </c>
      <c r="C1975" s="71">
        <v>1973</v>
      </c>
      <c r="D1975" s="72">
        <v>513</v>
      </c>
      <c r="E1975" s="72">
        <v>513</v>
      </c>
      <c r="F1975" s="72" t="s">
        <v>30</v>
      </c>
      <c r="G1975" s="72">
        <v>2024</v>
      </c>
      <c r="H1975" s="72">
        <v>0</v>
      </c>
      <c r="I1975" s="72">
        <v>1</v>
      </c>
      <c r="J1975" s="72">
        <v>129312169</v>
      </c>
      <c r="K1975" s="72">
        <v>360.7</v>
      </c>
      <c r="L1975" s="72">
        <v>2673869</v>
      </c>
      <c r="M1975" s="72">
        <v>98933</v>
      </c>
      <c r="N1975" s="72">
        <v>3.6999999999999998E-2</v>
      </c>
      <c r="O1975" s="72">
        <v>0.76507000000000003</v>
      </c>
    </row>
    <row r="1976" spans="1:15" x14ac:dyDescent="0.2">
      <c r="A1976" t="str">
        <f t="shared" si="30"/>
        <v>2024_549</v>
      </c>
      <c r="C1976" s="71">
        <v>1974</v>
      </c>
      <c r="D1976" s="72">
        <v>549</v>
      </c>
      <c r="E1976" s="72">
        <v>549</v>
      </c>
      <c r="F1976" s="72" t="s">
        <v>31</v>
      </c>
      <c r="G1976" s="72">
        <v>2024</v>
      </c>
      <c r="H1976" s="72">
        <v>0</v>
      </c>
      <c r="I1976" s="72">
        <v>1</v>
      </c>
      <c r="J1976" s="72">
        <v>235097112</v>
      </c>
      <c r="K1976" s="72">
        <v>501.8</v>
      </c>
      <c r="L1976" s="72">
        <v>3719843</v>
      </c>
      <c r="M1976" s="72">
        <v>152514</v>
      </c>
      <c r="N1976" s="72">
        <v>4.1000000000000002E-2</v>
      </c>
      <c r="O1976" s="72">
        <v>0.64873000000000003</v>
      </c>
    </row>
    <row r="1977" spans="1:15" x14ac:dyDescent="0.2">
      <c r="A1977" t="str">
        <f t="shared" si="30"/>
        <v>2024_576</v>
      </c>
      <c r="C1977" s="71">
        <v>1975</v>
      </c>
      <c r="D1977" s="72">
        <v>576</v>
      </c>
      <c r="E1977" s="72">
        <v>576</v>
      </c>
      <c r="F1977" s="72" t="s">
        <v>32</v>
      </c>
      <c r="G1977" s="72">
        <v>2024</v>
      </c>
      <c r="H1977" s="72">
        <v>0</v>
      </c>
      <c r="I1977" s="72">
        <v>1</v>
      </c>
      <c r="J1977" s="72">
        <v>182881697</v>
      </c>
      <c r="K1977" s="72">
        <v>472.7</v>
      </c>
      <c r="L1977" s="72">
        <v>3504125</v>
      </c>
      <c r="M1977" s="72">
        <v>150677</v>
      </c>
      <c r="N1977" s="72">
        <v>4.2999999999999997E-2</v>
      </c>
      <c r="O1977" s="72">
        <v>0.82389999999999997</v>
      </c>
    </row>
    <row r="1978" spans="1:15" x14ac:dyDescent="0.2">
      <c r="A1978" t="str">
        <f t="shared" si="30"/>
        <v>2024_585</v>
      </c>
      <c r="C1978" s="71">
        <v>1976</v>
      </c>
      <c r="D1978" s="72">
        <v>585</v>
      </c>
      <c r="E1978" s="72">
        <v>585</v>
      </c>
      <c r="F1978" s="72" t="s">
        <v>33</v>
      </c>
      <c r="G1978" s="72">
        <v>2024</v>
      </c>
      <c r="H1978" s="72">
        <v>0</v>
      </c>
      <c r="I1978" s="72">
        <v>1</v>
      </c>
      <c r="J1978" s="72">
        <v>304197010</v>
      </c>
      <c r="K1978" s="72">
        <v>631.70000000000005</v>
      </c>
      <c r="L1978" s="72">
        <v>4696690</v>
      </c>
      <c r="M1978" s="72">
        <v>173778</v>
      </c>
      <c r="N1978" s="72">
        <v>3.6999999999999998E-2</v>
      </c>
      <c r="O1978" s="72">
        <v>0.57126999999999994</v>
      </c>
    </row>
    <row r="1979" spans="1:15" x14ac:dyDescent="0.2">
      <c r="A1979" t="str">
        <f t="shared" si="30"/>
        <v>2024_594</v>
      </c>
      <c r="C1979" s="71">
        <v>1977</v>
      </c>
      <c r="D1979" s="72">
        <v>594</v>
      </c>
      <c r="E1979" s="72">
        <v>594</v>
      </c>
      <c r="F1979" s="72" t="s">
        <v>34</v>
      </c>
      <c r="G1979" s="72">
        <v>2024</v>
      </c>
      <c r="H1979" s="72">
        <v>0</v>
      </c>
      <c r="I1979" s="72">
        <v>1</v>
      </c>
      <c r="J1979" s="72">
        <v>342945000</v>
      </c>
      <c r="K1979" s="72">
        <v>740.1</v>
      </c>
      <c r="L1979" s="72">
        <v>5486361</v>
      </c>
      <c r="M1979" s="72">
        <v>219454</v>
      </c>
      <c r="N1979" s="72">
        <v>0.04</v>
      </c>
      <c r="O1979" s="72">
        <v>0.63990999999999998</v>
      </c>
    </row>
    <row r="1980" spans="1:15" x14ac:dyDescent="0.2">
      <c r="A1980" t="str">
        <f t="shared" si="30"/>
        <v>2024_603</v>
      </c>
      <c r="C1980" s="71">
        <v>1978</v>
      </c>
      <c r="D1980" s="72">
        <v>603</v>
      </c>
      <c r="E1980" s="72">
        <v>603</v>
      </c>
      <c r="F1980" s="72" t="s">
        <v>35</v>
      </c>
      <c r="G1980" s="72">
        <v>2024</v>
      </c>
      <c r="H1980" s="72">
        <v>0</v>
      </c>
      <c r="I1980" s="72">
        <v>1</v>
      </c>
      <c r="J1980" s="72">
        <v>125121269</v>
      </c>
      <c r="K1980" s="72">
        <v>175.2</v>
      </c>
      <c r="L1980" s="72">
        <v>1315577</v>
      </c>
      <c r="M1980" s="72">
        <v>0</v>
      </c>
      <c r="N1980" s="72">
        <v>0</v>
      </c>
      <c r="O1980" s="72">
        <v>0</v>
      </c>
    </row>
    <row r="1981" spans="1:15" x14ac:dyDescent="0.2">
      <c r="A1981" t="str">
        <f t="shared" si="30"/>
        <v>2024_609</v>
      </c>
      <c r="C1981" s="71">
        <v>1979</v>
      </c>
      <c r="D1981" s="72">
        <v>609</v>
      </c>
      <c r="E1981" s="72">
        <v>609</v>
      </c>
      <c r="F1981" s="72" t="s">
        <v>36</v>
      </c>
      <c r="G1981" s="72">
        <v>2024</v>
      </c>
      <c r="H1981" s="72">
        <v>0</v>
      </c>
      <c r="I1981" s="72">
        <v>1</v>
      </c>
      <c r="J1981" s="72">
        <v>753250905</v>
      </c>
      <c r="K1981" s="72">
        <v>1537.7</v>
      </c>
      <c r="L1981" s="72">
        <v>11445101</v>
      </c>
      <c r="M1981" s="72">
        <v>286128</v>
      </c>
      <c r="N1981" s="72">
        <v>2.5000000000000001E-2</v>
      </c>
      <c r="O1981" s="72">
        <v>0.37985999999999998</v>
      </c>
    </row>
    <row r="1982" spans="1:15" x14ac:dyDescent="0.2">
      <c r="A1982" t="str">
        <f t="shared" si="30"/>
        <v>2024_621</v>
      </c>
      <c r="C1982" s="71">
        <v>1980</v>
      </c>
      <c r="D1982" s="72">
        <v>621</v>
      </c>
      <c r="E1982" s="72">
        <v>621</v>
      </c>
      <c r="F1982" s="72" t="s">
        <v>37</v>
      </c>
      <c r="G1982" s="72">
        <v>2024</v>
      </c>
      <c r="H1982" s="72">
        <v>0</v>
      </c>
      <c r="I1982" s="72">
        <v>1</v>
      </c>
      <c r="J1982" s="72">
        <v>1667399621</v>
      </c>
      <c r="K1982" s="72">
        <v>4017.2</v>
      </c>
      <c r="L1982" s="72">
        <v>29936174</v>
      </c>
      <c r="M1982" s="72">
        <v>1288656</v>
      </c>
      <c r="N1982" s="72">
        <v>4.3047000000000002E-2</v>
      </c>
      <c r="O1982" s="72">
        <v>0.77285000000000004</v>
      </c>
    </row>
    <row r="1983" spans="1:15" x14ac:dyDescent="0.2">
      <c r="A1983" t="str">
        <f t="shared" si="30"/>
        <v>2024_720</v>
      </c>
      <c r="C1983" s="71">
        <v>1981</v>
      </c>
      <c r="D1983" s="72">
        <v>720</v>
      </c>
      <c r="E1983" s="72">
        <v>720</v>
      </c>
      <c r="F1983" s="72" t="s">
        <v>38</v>
      </c>
      <c r="G1983" s="72">
        <v>2024</v>
      </c>
      <c r="H1983" s="72">
        <v>0</v>
      </c>
      <c r="I1983" s="72">
        <v>1</v>
      </c>
      <c r="J1983" s="72">
        <v>770668550</v>
      </c>
      <c r="K1983" s="72">
        <v>2514.9</v>
      </c>
      <c r="L1983" s="72">
        <v>18642954</v>
      </c>
      <c r="M1983" s="72">
        <v>399805</v>
      </c>
      <c r="N1983" s="72">
        <v>2.1444999999999999E-2</v>
      </c>
      <c r="O1983" s="72">
        <v>0.51878000000000002</v>
      </c>
    </row>
    <row r="1984" spans="1:15" x14ac:dyDescent="0.2">
      <c r="A1984" t="str">
        <f t="shared" si="30"/>
        <v>2024_729</v>
      </c>
      <c r="C1984" s="71">
        <v>1982</v>
      </c>
      <c r="D1984" s="72">
        <v>729</v>
      </c>
      <c r="E1984" s="72">
        <v>729</v>
      </c>
      <c r="F1984" s="72" t="s">
        <v>39</v>
      </c>
      <c r="G1984" s="72">
        <v>2024</v>
      </c>
      <c r="H1984" s="72">
        <v>0</v>
      </c>
      <c r="I1984" s="72">
        <v>1</v>
      </c>
      <c r="J1984" s="72">
        <v>640296616</v>
      </c>
      <c r="K1984" s="72">
        <v>2037.5</v>
      </c>
      <c r="L1984" s="72">
        <v>15103988</v>
      </c>
      <c r="M1984" s="72">
        <v>755199</v>
      </c>
      <c r="N1984" s="72">
        <v>0.05</v>
      </c>
      <c r="O1984" s="72">
        <v>1.1794500000000001</v>
      </c>
    </row>
    <row r="1985" spans="1:15" x14ac:dyDescent="0.2">
      <c r="A1985" t="str">
        <f t="shared" si="30"/>
        <v>2024_747</v>
      </c>
      <c r="C1985" s="71">
        <v>1983</v>
      </c>
      <c r="D1985" s="72">
        <v>747</v>
      </c>
      <c r="E1985" s="72">
        <v>747</v>
      </c>
      <c r="F1985" s="72" t="s">
        <v>40</v>
      </c>
      <c r="G1985" s="72">
        <v>2024</v>
      </c>
      <c r="H1985" s="72">
        <v>0</v>
      </c>
      <c r="I1985" s="72">
        <v>1</v>
      </c>
      <c r="J1985" s="72">
        <v>289424470</v>
      </c>
      <c r="K1985" s="72">
        <v>568.5</v>
      </c>
      <c r="L1985" s="72">
        <v>4214291</v>
      </c>
      <c r="M1985" s="72">
        <v>134857</v>
      </c>
      <c r="N1985" s="72">
        <v>3.2000000000000001E-2</v>
      </c>
      <c r="O1985" s="72">
        <v>0.46594999999999998</v>
      </c>
    </row>
    <row r="1986" spans="1:15" x14ac:dyDescent="0.2">
      <c r="A1986" t="str">
        <f t="shared" si="30"/>
        <v>2024_1917</v>
      </c>
      <c r="C1986" s="71">
        <v>1984</v>
      </c>
      <c r="D1986" s="72">
        <v>1917</v>
      </c>
      <c r="E1986" s="72">
        <v>1917</v>
      </c>
      <c r="F1986" s="72" t="s">
        <v>94</v>
      </c>
      <c r="G1986" s="72">
        <v>2024</v>
      </c>
      <c r="H1986" s="72">
        <v>0</v>
      </c>
      <c r="I1986" s="72">
        <v>1</v>
      </c>
      <c r="J1986" s="72">
        <v>261851355</v>
      </c>
      <c r="K1986" s="72">
        <v>379.2</v>
      </c>
      <c r="L1986" s="72">
        <v>2811010</v>
      </c>
      <c r="M1986" s="72">
        <v>70275</v>
      </c>
      <c r="N1986" s="72">
        <v>2.5000000000000001E-2</v>
      </c>
      <c r="O1986" s="72">
        <v>0.26838000000000001</v>
      </c>
    </row>
    <row r="1987" spans="1:15" x14ac:dyDescent="0.2">
      <c r="A1987" t="str">
        <f t="shared" si="30"/>
        <v>2024_846</v>
      </c>
      <c r="C1987" s="71">
        <v>1985</v>
      </c>
      <c r="D1987" s="72">
        <v>846</v>
      </c>
      <c r="E1987" s="72">
        <v>846</v>
      </c>
      <c r="F1987" s="72" t="s">
        <v>42</v>
      </c>
      <c r="G1987" s="72">
        <v>2024</v>
      </c>
      <c r="H1987" s="72">
        <v>0</v>
      </c>
      <c r="I1987" s="72">
        <v>1</v>
      </c>
      <c r="J1987" s="72">
        <v>293527303</v>
      </c>
      <c r="K1987" s="72">
        <v>514.70000000000005</v>
      </c>
      <c r="L1987" s="72">
        <v>3815471</v>
      </c>
      <c r="M1987" s="72">
        <v>121095</v>
      </c>
      <c r="N1987" s="72">
        <v>3.1738000000000002E-2</v>
      </c>
      <c r="O1987" s="72">
        <v>0.41254999999999997</v>
      </c>
    </row>
    <row r="1988" spans="1:15" x14ac:dyDescent="0.2">
      <c r="A1988" t="str">
        <f t="shared" ref="A1988:A2051" si="31">CONCATENATE(G1988,"_",D1988)</f>
        <v>2024_882</v>
      </c>
      <c r="C1988" s="71">
        <v>1986</v>
      </c>
      <c r="D1988" s="72">
        <v>882</v>
      </c>
      <c r="E1988" s="72">
        <v>882</v>
      </c>
      <c r="F1988" s="72" t="s">
        <v>44</v>
      </c>
      <c r="G1988" s="72">
        <v>2024</v>
      </c>
      <c r="H1988" s="72">
        <v>0</v>
      </c>
      <c r="I1988" s="72">
        <v>1</v>
      </c>
      <c r="J1988" s="72">
        <v>1159612337</v>
      </c>
      <c r="K1988" s="72">
        <v>3860.2</v>
      </c>
      <c r="L1988" s="72">
        <v>28615663</v>
      </c>
      <c r="M1988" s="72">
        <v>944317</v>
      </c>
      <c r="N1988" s="72">
        <v>3.3000000000000002E-2</v>
      </c>
      <c r="O1988" s="72">
        <v>0.81433999999999995</v>
      </c>
    </row>
    <row r="1989" spans="1:15" x14ac:dyDescent="0.2">
      <c r="A1989" t="str">
        <f t="shared" si="31"/>
        <v>2024_916</v>
      </c>
      <c r="C1989" s="71">
        <v>1987</v>
      </c>
      <c r="D1989" s="72">
        <v>916</v>
      </c>
      <c r="E1989" s="72">
        <v>916</v>
      </c>
      <c r="F1989" s="72" t="s">
        <v>3</v>
      </c>
      <c r="G1989" s="72">
        <v>2024</v>
      </c>
      <c r="H1989" s="72">
        <v>0</v>
      </c>
      <c r="I1989" s="72">
        <v>1</v>
      </c>
      <c r="J1989" s="72">
        <v>164573778</v>
      </c>
      <c r="K1989" s="72">
        <v>280.8</v>
      </c>
      <c r="L1989" s="72">
        <v>2119478</v>
      </c>
      <c r="M1989" s="72">
        <v>95377</v>
      </c>
      <c r="N1989" s="72">
        <v>4.4999999999999998E-2</v>
      </c>
      <c r="O1989" s="72">
        <v>0.57954000000000006</v>
      </c>
    </row>
    <row r="1990" spans="1:15" x14ac:dyDescent="0.2">
      <c r="A1990" t="str">
        <f t="shared" si="31"/>
        <v>2024_914</v>
      </c>
      <c r="C1990" s="71">
        <v>1988</v>
      </c>
      <c r="D1990" s="72">
        <v>914</v>
      </c>
      <c r="E1990" s="72">
        <v>914</v>
      </c>
      <c r="F1990" s="72" t="s">
        <v>45</v>
      </c>
      <c r="G1990" s="72">
        <v>2024</v>
      </c>
      <c r="H1990" s="72">
        <v>0</v>
      </c>
      <c r="I1990" s="72">
        <v>1</v>
      </c>
      <c r="J1990" s="72">
        <v>460788141</v>
      </c>
      <c r="K1990" s="72">
        <v>463.9</v>
      </c>
      <c r="L1990" s="72">
        <v>3445849</v>
      </c>
      <c r="M1990" s="72">
        <v>94881</v>
      </c>
      <c r="N1990" s="72">
        <v>2.7535E-2</v>
      </c>
      <c r="O1990" s="72">
        <v>0.20591000000000001</v>
      </c>
    </row>
    <row r="1991" spans="1:15" x14ac:dyDescent="0.2">
      <c r="A1991" t="str">
        <f t="shared" si="31"/>
        <v>2024_918</v>
      </c>
      <c r="C1991" s="71">
        <v>1989</v>
      </c>
      <c r="D1991" s="72">
        <v>918</v>
      </c>
      <c r="E1991" s="72">
        <v>918</v>
      </c>
      <c r="F1991" s="72" t="s">
        <v>46</v>
      </c>
      <c r="G1991" s="72">
        <v>2024</v>
      </c>
      <c r="H1991" s="72">
        <v>0</v>
      </c>
      <c r="I1991" s="72">
        <v>1</v>
      </c>
      <c r="J1991" s="72">
        <v>227360722</v>
      </c>
      <c r="K1991" s="72">
        <v>381.3</v>
      </c>
      <c r="L1991" s="72">
        <v>2835728</v>
      </c>
      <c r="M1991" s="72">
        <v>69721</v>
      </c>
      <c r="N1991" s="72">
        <v>2.4587000000000001E-2</v>
      </c>
      <c r="O1991" s="72">
        <v>0.30664999999999998</v>
      </c>
    </row>
    <row r="1992" spans="1:15" x14ac:dyDescent="0.2">
      <c r="A1992" t="str">
        <f t="shared" si="31"/>
        <v>2024_936</v>
      </c>
      <c r="C1992" s="71">
        <v>1990</v>
      </c>
      <c r="D1992" s="72">
        <v>936</v>
      </c>
      <c r="E1992" s="72">
        <v>936</v>
      </c>
      <c r="F1992" s="72" t="s">
        <v>47</v>
      </c>
      <c r="G1992" s="72">
        <v>2024</v>
      </c>
      <c r="H1992" s="72">
        <v>0</v>
      </c>
      <c r="I1992" s="72">
        <v>1</v>
      </c>
      <c r="J1992" s="72">
        <v>374619244</v>
      </c>
      <c r="K1992" s="72">
        <v>854.3</v>
      </c>
      <c r="L1992" s="72">
        <v>6332926</v>
      </c>
      <c r="M1992" s="72">
        <v>158323</v>
      </c>
      <c r="N1992" s="72">
        <v>2.5000000000000001E-2</v>
      </c>
      <c r="O1992" s="72">
        <v>0.42262</v>
      </c>
    </row>
    <row r="1993" spans="1:15" x14ac:dyDescent="0.2">
      <c r="A1993" t="str">
        <f t="shared" si="31"/>
        <v>2024_977</v>
      </c>
      <c r="C1993" s="71">
        <v>1991</v>
      </c>
      <c r="D1993" s="72">
        <v>977</v>
      </c>
      <c r="E1993" s="72">
        <v>977</v>
      </c>
      <c r="F1993" s="72" t="s">
        <v>48</v>
      </c>
      <c r="G1993" s="72">
        <v>2024</v>
      </c>
      <c r="H1993" s="72">
        <v>0</v>
      </c>
      <c r="I1993" s="72">
        <v>1</v>
      </c>
      <c r="J1993" s="72">
        <v>188672431</v>
      </c>
      <c r="K1993" s="72">
        <v>573.5</v>
      </c>
      <c r="L1993" s="72">
        <v>4251356</v>
      </c>
      <c r="M1993" s="72">
        <v>161552</v>
      </c>
      <c r="N1993" s="72">
        <v>3.7999999999999999E-2</v>
      </c>
      <c r="O1993" s="72">
        <v>0.85626000000000002</v>
      </c>
    </row>
    <row r="1994" spans="1:15" x14ac:dyDescent="0.2">
      <c r="A1994" t="str">
        <f t="shared" si="31"/>
        <v>2024_981</v>
      </c>
      <c r="C1994" s="71">
        <v>1992</v>
      </c>
      <c r="D1994" s="72">
        <v>981</v>
      </c>
      <c r="E1994" s="72">
        <v>981</v>
      </c>
      <c r="F1994" s="72" t="s">
        <v>49</v>
      </c>
      <c r="G1994" s="72">
        <v>2024</v>
      </c>
      <c r="H1994" s="72">
        <v>0</v>
      </c>
      <c r="I1994" s="72">
        <v>1</v>
      </c>
      <c r="J1994" s="72">
        <v>430671194</v>
      </c>
      <c r="K1994" s="72">
        <v>2011</v>
      </c>
      <c r="L1994" s="72">
        <v>14907543</v>
      </c>
      <c r="M1994" s="72">
        <v>305478</v>
      </c>
      <c r="N1994" s="72">
        <v>2.0492E-2</v>
      </c>
      <c r="O1994" s="72">
        <v>0.70931</v>
      </c>
    </row>
    <row r="1995" spans="1:15" x14ac:dyDescent="0.2">
      <c r="A1995" t="str">
        <f t="shared" si="31"/>
        <v>2024_999</v>
      </c>
      <c r="C1995" s="71">
        <v>1993</v>
      </c>
      <c r="D1995" s="72">
        <v>999</v>
      </c>
      <c r="E1995" s="72">
        <v>999</v>
      </c>
      <c r="F1995" s="72" t="s">
        <v>50</v>
      </c>
      <c r="G1995" s="72">
        <v>2024</v>
      </c>
      <c r="H1995" s="72">
        <v>0</v>
      </c>
      <c r="I1995" s="72">
        <v>1</v>
      </c>
      <c r="J1995" s="72">
        <v>1093329501</v>
      </c>
      <c r="K1995" s="72">
        <v>1644.7</v>
      </c>
      <c r="L1995" s="72">
        <v>12192161</v>
      </c>
      <c r="M1995" s="72">
        <v>548647</v>
      </c>
      <c r="N1995" s="72">
        <v>4.4999999999999998E-2</v>
      </c>
      <c r="O1995" s="72">
        <v>0.50180999999999998</v>
      </c>
    </row>
    <row r="1996" spans="1:15" x14ac:dyDescent="0.2">
      <c r="A1996" t="str">
        <f t="shared" si="31"/>
        <v>2024_1044</v>
      </c>
      <c r="C1996" s="71">
        <v>1994</v>
      </c>
      <c r="D1996" s="72">
        <v>1044</v>
      </c>
      <c r="E1996" s="72">
        <v>1044</v>
      </c>
      <c r="F1996" s="72" t="s">
        <v>51</v>
      </c>
      <c r="G1996" s="72">
        <v>2024</v>
      </c>
      <c r="H1996" s="72">
        <v>0</v>
      </c>
      <c r="I1996" s="72">
        <v>1</v>
      </c>
      <c r="J1996" s="72">
        <v>2191032387</v>
      </c>
      <c r="K1996" s="72">
        <v>5520.1</v>
      </c>
      <c r="L1996" s="72">
        <v>40920501</v>
      </c>
      <c r="M1996" s="72">
        <v>1023013</v>
      </c>
      <c r="N1996" s="72">
        <v>2.5000000000000001E-2</v>
      </c>
      <c r="O1996" s="72">
        <v>0.46690999999999999</v>
      </c>
    </row>
    <row r="1997" spans="1:15" x14ac:dyDescent="0.2">
      <c r="A1997" t="str">
        <f t="shared" si="31"/>
        <v>2024_1053</v>
      </c>
      <c r="C1997" s="71">
        <v>1995</v>
      </c>
      <c r="D1997" s="72">
        <v>1053</v>
      </c>
      <c r="E1997" s="72">
        <v>1053</v>
      </c>
      <c r="F1997" s="72" t="s">
        <v>52</v>
      </c>
      <c r="G1997" s="72">
        <v>2024</v>
      </c>
      <c r="H1997" s="72">
        <v>0</v>
      </c>
      <c r="I1997" s="72">
        <v>1</v>
      </c>
      <c r="J1997" s="72">
        <v>6068523221</v>
      </c>
      <c r="K1997" s="72">
        <v>15959.3</v>
      </c>
      <c r="L1997" s="72">
        <v>118306291</v>
      </c>
      <c r="M1997" s="72">
        <v>5580962</v>
      </c>
      <c r="N1997" s="72">
        <v>4.7174000000000001E-2</v>
      </c>
      <c r="O1997" s="72">
        <v>0.91966000000000003</v>
      </c>
    </row>
    <row r="1998" spans="1:15" x14ac:dyDescent="0.2">
      <c r="A1998" t="str">
        <f t="shared" si="31"/>
        <v>2024_1062</v>
      </c>
      <c r="C1998" s="71">
        <v>1996</v>
      </c>
      <c r="D1998" s="72">
        <v>1062</v>
      </c>
      <c r="E1998" s="72">
        <v>1062</v>
      </c>
      <c r="F1998" s="72" t="s">
        <v>53</v>
      </c>
      <c r="G1998" s="72">
        <v>2024</v>
      </c>
      <c r="H1998" s="72">
        <v>0</v>
      </c>
      <c r="I1998" s="72">
        <v>1</v>
      </c>
      <c r="J1998" s="72">
        <v>356913137</v>
      </c>
      <c r="K1998" s="72">
        <v>1201.9000000000001</v>
      </c>
      <c r="L1998" s="72">
        <v>8909685</v>
      </c>
      <c r="M1998" s="72">
        <v>222742</v>
      </c>
      <c r="N1998" s="72">
        <v>2.5000000000000001E-2</v>
      </c>
      <c r="O1998" s="72">
        <v>0.62407999999999997</v>
      </c>
    </row>
    <row r="1999" spans="1:15" x14ac:dyDescent="0.2">
      <c r="A1999" t="str">
        <f t="shared" si="31"/>
        <v>2024_1071</v>
      </c>
      <c r="C1999" s="71">
        <v>1997</v>
      </c>
      <c r="D1999" s="72">
        <v>1071</v>
      </c>
      <c r="E1999" s="72">
        <v>1071</v>
      </c>
      <c r="F1999" s="72" t="s">
        <v>54</v>
      </c>
      <c r="G1999" s="72">
        <v>2024</v>
      </c>
      <c r="H1999" s="72">
        <v>0</v>
      </c>
      <c r="I1999" s="72">
        <v>1</v>
      </c>
      <c r="J1999" s="72">
        <v>312956165</v>
      </c>
      <c r="K1999" s="72">
        <v>1331.8</v>
      </c>
      <c r="L1999" s="72">
        <v>9904597</v>
      </c>
      <c r="M1999" s="72">
        <v>495230</v>
      </c>
      <c r="N1999" s="72">
        <v>0.05</v>
      </c>
      <c r="O1999" s="72">
        <v>1.58243</v>
      </c>
    </row>
    <row r="2000" spans="1:15" x14ac:dyDescent="0.2">
      <c r="A2000" t="str">
        <f t="shared" si="31"/>
        <v>2024_1089</v>
      </c>
      <c r="C2000" s="71">
        <v>1998</v>
      </c>
      <c r="D2000" s="72">
        <v>1089</v>
      </c>
      <c r="E2000" s="72">
        <v>1089</v>
      </c>
      <c r="F2000" s="72" t="s">
        <v>57</v>
      </c>
      <c r="G2000" s="72">
        <v>2024</v>
      </c>
      <c r="H2000" s="72">
        <v>0</v>
      </c>
      <c r="I2000" s="72">
        <v>1</v>
      </c>
      <c r="J2000" s="72">
        <v>168119523</v>
      </c>
      <c r="K2000" s="72">
        <v>434.4</v>
      </c>
      <c r="L2000" s="72">
        <v>3231502</v>
      </c>
      <c r="M2000" s="72">
        <v>65947</v>
      </c>
      <c r="N2000" s="72">
        <v>2.0407999999999999E-2</v>
      </c>
      <c r="O2000" s="72">
        <v>0.39226</v>
      </c>
    </row>
    <row r="2001" spans="1:15" x14ac:dyDescent="0.2">
      <c r="A2001" t="str">
        <f t="shared" si="31"/>
        <v>2024_1080</v>
      </c>
      <c r="C2001" s="71">
        <v>1999</v>
      </c>
      <c r="D2001" s="72">
        <v>1080</v>
      </c>
      <c r="E2001" s="72">
        <v>1080</v>
      </c>
      <c r="F2001" s="72" t="s">
        <v>746</v>
      </c>
      <c r="G2001" s="72">
        <v>2024</v>
      </c>
      <c r="H2001" s="72">
        <v>0</v>
      </c>
      <c r="I2001" s="72">
        <v>1</v>
      </c>
      <c r="J2001" s="72">
        <v>215030003</v>
      </c>
      <c r="K2001" s="72">
        <v>451.7</v>
      </c>
      <c r="L2001" s="72">
        <v>3348452</v>
      </c>
      <c r="M2001" s="72">
        <v>75184</v>
      </c>
      <c r="N2001" s="72">
        <v>2.2453000000000001E-2</v>
      </c>
      <c r="O2001" s="72">
        <v>0.34964000000000001</v>
      </c>
    </row>
    <row r="2002" spans="1:15" x14ac:dyDescent="0.2">
      <c r="A2002" t="str">
        <f t="shared" si="31"/>
        <v>2024_1082</v>
      </c>
      <c r="C2002" s="71">
        <v>2000</v>
      </c>
      <c r="D2002" s="72">
        <v>1082</v>
      </c>
      <c r="E2002" s="72">
        <v>1082</v>
      </c>
      <c r="F2002" s="72" t="s">
        <v>737</v>
      </c>
      <c r="G2002" s="72">
        <v>2024</v>
      </c>
      <c r="H2002" s="72">
        <v>0</v>
      </c>
      <c r="I2002" s="72">
        <v>1</v>
      </c>
      <c r="J2002" s="72">
        <v>660979925</v>
      </c>
      <c r="K2002" s="72">
        <v>1452.9</v>
      </c>
      <c r="L2002" s="72">
        <v>10770348</v>
      </c>
      <c r="M2002" s="72">
        <v>366192</v>
      </c>
      <c r="N2002" s="72">
        <v>3.4000000000000002E-2</v>
      </c>
      <c r="O2002" s="72">
        <v>0.55401</v>
      </c>
    </row>
    <row r="2003" spans="1:15" x14ac:dyDescent="0.2">
      <c r="A2003" t="str">
        <f t="shared" si="31"/>
        <v>2024_1093</v>
      </c>
      <c r="C2003" s="71">
        <v>2001</v>
      </c>
      <c r="D2003" s="72">
        <v>1093</v>
      </c>
      <c r="E2003" s="72">
        <v>1093</v>
      </c>
      <c r="F2003" s="72" t="s">
        <v>58</v>
      </c>
      <c r="G2003" s="72">
        <v>2024</v>
      </c>
      <c r="H2003" s="72">
        <v>0</v>
      </c>
      <c r="I2003" s="72">
        <v>1</v>
      </c>
      <c r="J2003" s="72">
        <v>167516309</v>
      </c>
      <c r="K2003" s="72">
        <v>642.70000000000005</v>
      </c>
      <c r="L2003" s="72">
        <v>4764335</v>
      </c>
      <c r="M2003" s="72">
        <v>65625</v>
      </c>
      <c r="N2003" s="72">
        <v>1.3774E-2</v>
      </c>
      <c r="O2003" s="72">
        <v>0.39174999999999999</v>
      </c>
    </row>
    <row r="2004" spans="1:15" x14ac:dyDescent="0.2">
      <c r="A2004" t="str">
        <f t="shared" si="31"/>
        <v>2024_1079</v>
      </c>
      <c r="C2004" s="71">
        <v>2002</v>
      </c>
      <c r="D2004" s="72">
        <v>1079</v>
      </c>
      <c r="E2004" s="72">
        <v>1079</v>
      </c>
      <c r="F2004" s="72" t="s">
        <v>55</v>
      </c>
      <c r="G2004" s="72">
        <v>2024</v>
      </c>
      <c r="H2004" s="72">
        <v>0</v>
      </c>
      <c r="I2004" s="72">
        <v>1</v>
      </c>
      <c r="J2004" s="72">
        <v>396468298</v>
      </c>
      <c r="K2004" s="72">
        <v>803.1</v>
      </c>
      <c r="L2004" s="72">
        <v>5953380</v>
      </c>
      <c r="M2004" s="72">
        <v>148835</v>
      </c>
      <c r="N2004" s="72">
        <v>2.5000000000000001E-2</v>
      </c>
      <c r="O2004" s="72">
        <v>0.37540000000000001</v>
      </c>
    </row>
    <row r="2005" spans="1:15" x14ac:dyDescent="0.2">
      <c r="A2005" t="str">
        <f t="shared" si="31"/>
        <v>2024_1095</v>
      </c>
      <c r="C2005" s="71">
        <v>2003</v>
      </c>
      <c r="D2005" s="72">
        <v>1095</v>
      </c>
      <c r="E2005" s="72">
        <v>1095</v>
      </c>
      <c r="F2005" s="72" t="s">
        <v>59</v>
      </c>
      <c r="G2005" s="72">
        <v>2024</v>
      </c>
      <c r="H2005" s="72">
        <v>0</v>
      </c>
      <c r="I2005" s="72">
        <v>1</v>
      </c>
      <c r="J2005" s="72">
        <v>334301797</v>
      </c>
      <c r="K2005" s="72">
        <v>765.1</v>
      </c>
      <c r="L2005" s="72">
        <v>5671686</v>
      </c>
      <c r="M2005" s="72">
        <v>260898</v>
      </c>
      <c r="N2005" s="72">
        <v>4.5999999999999999E-2</v>
      </c>
      <c r="O2005" s="72">
        <v>0.78042999999999996</v>
      </c>
    </row>
    <row r="2006" spans="1:15" x14ac:dyDescent="0.2">
      <c r="A2006" t="str">
        <f t="shared" si="31"/>
        <v>2024_4772</v>
      </c>
      <c r="C2006" s="71">
        <v>2004</v>
      </c>
      <c r="D2006" s="72">
        <v>4772</v>
      </c>
      <c r="E2006" s="72">
        <v>4772</v>
      </c>
      <c r="F2006" s="72" t="s">
        <v>205</v>
      </c>
      <c r="G2006" s="72">
        <v>2024</v>
      </c>
      <c r="H2006" s="72">
        <v>0</v>
      </c>
      <c r="I2006" s="72">
        <v>1</v>
      </c>
      <c r="J2006" s="72">
        <v>410384454</v>
      </c>
      <c r="K2006" s="72">
        <v>805.3</v>
      </c>
      <c r="L2006" s="72">
        <v>5969689</v>
      </c>
      <c r="M2006" s="72">
        <v>149242</v>
      </c>
      <c r="N2006" s="72">
        <v>2.5000000000000001E-2</v>
      </c>
      <c r="O2006" s="72">
        <v>0.36365999999999998</v>
      </c>
    </row>
    <row r="2007" spans="1:15" x14ac:dyDescent="0.2">
      <c r="A2007" t="str">
        <f t="shared" si="31"/>
        <v>2024_1107</v>
      </c>
      <c r="C2007" s="71">
        <v>2005</v>
      </c>
      <c r="D2007" s="72">
        <v>1107</v>
      </c>
      <c r="E2007" s="72">
        <v>1107</v>
      </c>
      <c r="F2007" s="72" t="s">
        <v>60</v>
      </c>
      <c r="G2007" s="72">
        <v>2024</v>
      </c>
      <c r="H2007" s="72">
        <v>0</v>
      </c>
      <c r="I2007" s="72">
        <v>1</v>
      </c>
      <c r="J2007" s="72">
        <v>382995693</v>
      </c>
      <c r="K2007" s="72">
        <v>1271.3</v>
      </c>
      <c r="L2007" s="72">
        <v>9424147</v>
      </c>
      <c r="M2007" s="72">
        <v>254452</v>
      </c>
      <c r="N2007" s="72">
        <v>2.7E-2</v>
      </c>
      <c r="O2007" s="72">
        <v>0.66437000000000002</v>
      </c>
    </row>
    <row r="2008" spans="1:15" x14ac:dyDescent="0.2">
      <c r="A2008" t="str">
        <f t="shared" si="31"/>
        <v>2024_1116</v>
      </c>
      <c r="C2008" s="71">
        <v>2006</v>
      </c>
      <c r="D2008" s="72">
        <v>1116</v>
      </c>
      <c r="E2008" s="72">
        <v>1116</v>
      </c>
      <c r="F2008" s="72" t="s">
        <v>61</v>
      </c>
      <c r="G2008" s="72">
        <v>2024</v>
      </c>
      <c r="H2008" s="72">
        <v>0</v>
      </c>
      <c r="I2008" s="72">
        <v>1</v>
      </c>
      <c r="J2008" s="72">
        <v>602037098</v>
      </c>
      <c r="K2008" s="72">
        <v>1489.8</v>
      </c>
      <c r="L2008" s="72">
        <v>11081132</v>
      </c>
      <c r="M2008" s="72">
        <v>445651</v>
      </c>
      <c r="N2008" s="72">
        <v>4.0217000000000003E-2</v>
      </c>
      <c r="O2008" s="72">
        <v>0.74024000000000001</v>
      </c>
    </row>
    <row r="2009" spans="1:15" x14ac:dyDescent="0.2">
      <c r="A2009" t="str">
        <f t="shared" si="31"/>
        <v>2024_1134</v>
      </c>
      <c r="C2009" s="71">
        <v>2007</v>
      </c>
      <c r="D2009" s="72">
        <v>1134</v>
      </c>
      <c r="E2009" s="72">
        <v>1134</v>
      </c>
      <c r="F2009" s="72" t="s">
        <v>62</v>
      </c>
      <c r="G2009" s="72">
        <v>2024</v>
      </c>
      <c r="H2009" s="72">
        <v>0</v>
      </c>
      <c r="I2009" s="72">
        <v>1</v>
      </c>
      <c r="J2009" s="72">
        <v>206989344</v>
      </c>
      <c r="K2009" s="72">
        <v>287.2</v>
      </c>
      <c r="L2009" s="72">
        <v>2129014</v>
      </c>
      <c r="M2009" s="72">
        <v>53225</v>
      </c>
      <c r="N2009" s="72">
        <v>2.5000000000000001E-2</v>
      </c>
      <c r="O2009" s="72">
        <v>0.25713999999999998</v>
      </c>
    </row>
    <row r="2010" spans="1:15" x14ac:dyDescent="0.2">
      <c r="A2010" t="str">
        <f t="shared" si="31"/>
        <v>2024_1152</v>
      </c>
      <c r="C2010" s="71">
        <v>2008</v>
      </c>
      <c r="D2010" s="72">
        <v>1152</v>
      </c>
      <c r="E2010" s="72">
        <v>1152</v>
      </c>
      <c r="F2010" s="72" t="s">
        <v>63</v>
      </c>
      <c r="G2010" s="72">
        <v>2024</v>
      </c>
      <c r="H2010" s="72">
        <v>0</v>
      </c>
      <c r="I2010" s="72">
        <v>1</v>
      </c>
      <c r="J2010" s="72">
        <v>339086705</v>
      </c>
      <c r="K2010" s="72">
        <v>1035.3</v>
      </c>
      <c r="L2010" s="72">
        <v>7691244</v>
      </c>
      <c r="M2010" s="72">
        <v>192281</v>
      </c>
      <c r="N2010" s="72">
        <v>2.5000000000000001E-2</v>
      </c>
      <c r="O2010" s="72">
        <v>0.56706000000000001</v>
      </c>
    </row>
    <row r="2011" spans="1:15" x14ac:dyDescent="0.2">
      <c r="A2011" t="str">
        <f t="shared" si="31"/>
        <v>2024_1197</v>
      </c>
      <c r="C2011" s="71">
        <v>2009</v>
      </c>
      <c r="D2011" s="72">
        <v>1197</v>
      </c>
      <c r="E2011" s="72">
        <v>1197</v>
      </c>
      <c r="F2011" s="72" t="s">
        <v>64</v>
      </c>
      <c r="G2011" s="72">
        <v>2024</v>
      </c>
      <c r="H2011" s="72">
        <v>0</v>
      </c>
      <c r="I2011" s="72">
        <v>1</v>
      </c>
      <c r="J2011" s="72">
        <v>355076444</v>
      </c>
      <c r="K2011" s="72">
        <v>989.1</v>
      </c>
      <c r="L2011" s="72">
        <v>7332198</v>
      </c>
      <c r="M2011" s="72">
        <v>121330</v>
      </c>
      <c r="N2011" s="72">
        <v>1.6548E-2</v>
      </c>
      <c r="O2011" s="72">
        <v>0.3417</v>
      </c>
    </row>
    <row r="2012" spans="1:15" x14ac:dyDescent="0.2">
      <c r="A2012" t="str">
        <f t="shared" si="31"/>
        <v>2024_1206</v>
      </c>
      <c r="C2012" s="71">
        <v>2010</v>
      </c>
      <c r="D2012" s="72">
        <v>1206</v>
      </c>
      <c r="E2012" s="72">
        <v>1206</v>
      </c>
      <c r="F2012" s="72" t="s">
        <v>680</v>
      </c>
      <c r="G2012" s="72">
        <v>2024</v>
      </c>
      <c r="H2012" s="72">
        <v>0</v>
      </c>
      <c r="I2012" s="72">
        <v>1</v>
      </c>
      <c r="J2012" s="72">
        <v>566888772</v>
      </c>
      <c r="K2012" s="72">
        <v>1011.1</v>
      </c>
      <c r="L2012" s="72">
        <v>7495284</v>
      </c>
      <c r="M2012" s="72">
        <v>350675</v>
      </c>
      <c r="N2012" s="72">
        <v>4.6786000000000001E-2</v>
      </c>
      <c r="O2012" s="72">
        <v>0.61860000000000004</v>
      </c>
    </row>
    <row r="2013" spans="1:15" x14ac:dyDescent="0.2">
      <c r="A2013" t="str">
        <f t="shared" si="31"/>
        <v>2024_1211</v>
      </c>
      <c r="C2013" s="71">
        <v>2011</v>
      </c>
      <c r="D2013" s="72">
        <v>1211</v>
      </c>
      <c r="E2013" s="72">
        <v>1211</v>
      </c>
      <c r="F2013" s="72" t="s">
        <v>65</v>
      </c>
      <c r="G2013" s="72">
        <v>2024</v>
      </c>
      <c r="H2013" s="72">
        <v>0</v>
      </c>
      <c r="I2013" s="72">
        <v>1</v>
      </c>
      <c r="J2013" s="72">
        <v>403187830</v>
      </c>
      <c r="K2013" s="72">
        <v>1442.5</v>
      </c>
      <c r="L2013" s="72">
        <v>10693253</v>
      </c>
      <c r="M2013" s="72">
        <v>267331</v>
      </c>
      <c r="N2013" s="72">
        <v>2.5000000000000001E-2</v>
      </c>
      <c r="O2013" s="72">
        <v>0.66303999999999996</v>
      </c>
    </row>
    <row r="2014" spans="1:15" x14ac:dyDescent="0.2">
      <c r="A2014" t="str">
        <f t="shared" si="31"/>
        <v>2024_1215</v>
      </c>
      <c r="C2014" s="71">
        <v>2012</v>
      </c>
      <c r="D2014" s="72">
        <v>1215</v>
      </c>
      <c r="E2014" s="72">
        <v>1215</v>
      </c>
      <c r="F2014" s="72" t="s">
        <v>66</v>
      </c>
      <c r="G2014" s="72">
        <v>2024</v>
      </c>
      <c r="H2014" s="72">
        <v>0</v>
      </c>
      <c r="I2014" s="72">
        <v>1</v>
      </c>
      <c r="J2014" s="72">
        <v>117306642</v>
      </c>
      <c r="K2014" s="72">
        <v>289.39999999999998</v>
      </c>
      <c r="L2014" s="72">
        <v>2145322</v>
      </c>
      <c r="M2014" s="72">
        <v>92923</v>
      </c>
      <c r="N2014" s="72">
        <v>4.3313999999999998E-2</v>
      </c>
      <c r="O2014" s="72">
        <v>0.79213999999999996</v>
      </c>
    </row>
    <row r="2015" spans="1:15" x14ac:dyDescent="0.2">
      <c r="A2015" t="str">
        <f t="shared" si="31"/>
        <v>2024_1218</v>
      </c>
      <c r="C2015" s="71">
        <v>2013</v>
      </c>
      <c r="D2015" s="72">
        <v>1218</v>
      </c>
      <c r="E2015" s="72">
        <v>1218</v>
      </c>
      <c r="F2015" s="72" t="s">
        <v>67</v>
      </c>
      <c r="G2015" s="72">
        <v>2024</v>
      </c>
      <c r="H2015" s="72">
        <v>0</v>
      </c>
      <c r="I2015" s="72">
        <v>1</v>
      </c>
      <c r="J2015" s="72">
        <v>303011057</v>
      </c>
      <c r="K2015" s="72">
        <v>290.10000000000002</v>
      </c>
      <c r="L2015" s="72">
        <v>2177491</v>
      </c>
      <c r="M2015" s="72">
        <v>73952</v>
      </c>
      <c r="N2015" s="72">
        <v>3.3961999999999999E-2</v>
      </c>
      <c r="O2015" s="72">
        <v>0.24406</v>
      </c>
    </row>
    <row r="2016" spans="1:15" x14ac:dyDescent="0.2">
      <c r="A2016" t="str">
        <f t="shared" si="31"/>
        <v>2024_2763</v>
      </c>
      <c r="C2016" s="71">
        <v>2014</v>
      </c>
      <c r="D2016" s="72">
        <v>2763</v>
      </c>
      <c r="E2016" s="72">
        <v>2763</v>
      </c>
      <c r="F2016" s="72" t="s">
        <v>130</v>
      </c>
      <c r="G2016" s="72">
        <v>2024</v>
      </c>
      <c r="H2016" s="72">
        <v>0</v>
      </c>
      <c r="I2016" s="72">
        <v>1</v>
      </c>
      <c r="J2016" s="72">
        <v>394734954</v>
      </c>
      <c r="K2016" s="72">
        <v>641.9</v>
      </c>
      <c r="L2016" s="72">
        <v>4794993</v>
      </c>
      <c r="M2016" s="72">
        <v>182210</v>
      </c>
      <c r="N2016" s="72">
        <v>3.7999999999999999E-2</v>
      </c>
      <c r="O2016" s="72">
        <v>0.46160000000000001</v>
      </c>
    </row>
    <row r="2017" spans="1:15" x14ac:dyDescent="0.2">
      <c r="A2017" t="str">
        <f t="shared" si="31"/>
        <v>2024_1221</v>
      </c>
      <c r="C2017" s="71">
        <v>2015</v>
      </c>
      <c r="D2017" s="72">
        <v>1221</v>
      </c>
      <c r="E2017" s="72">
        <v>1221</v>
      </c>
      <c r="F2017" s="72" t="s">
        <v>747</v>
      </c>
      <c r="G2017" s="72">
        <v>2024</v>
      </c>
      <c r="H2017" s="72">
        <v>0</v>
      </c>
      <c r="I2017" s="72">
        <v>1</v>
      </c>
      <c r="J2017" s="72">
        <v>1319526779</v>
      </c>
      <c r="K2017" s="72">
        <v>2937.9</v>
      </c>
      <c r="L2017" s="72">
        <v>21781591</v>
      </c>
      <c r="M2017" s="72">
        <v>1022379</v>
      </c>
      <c r="N2017" s="72">
        <v>4.6938000000000001E-2</v>
      </c>
      <c r="O2017" s="72">
        <v>0.77481</v>
      </c>
    </row>
    <row r="2018" spans="1:15" x14ac:dyDescent="0.2">
      <c r="A2018" t="str">
        <f t="shared" si="31"/>
        <v>2024_1233</v>
      </c>
      <c r="C2018" s="71">
        <v>2016</v>
      </c>
      <c r="D2018" s="72">
        <v>1233</v>
      </c>
      <c r="E2018" s="72">
        <v>1233</v>
      </c>
      <c r="F2018" s="72" t="s">
        <v>70</v>
      </c>
      <c r="G2018" s="72">
        <v>2024</v>
      </c>
      <c r="H2018" s="72">
        <v>0</v>
      </c>
      <c r="I2018" s="72">
        <v>1</v>
      </c>
      <c r="J2018" s="72">
        <v>990422191</v>
      </c>
      <c r="K2018" s="72">
        <v>1173.0999999999999</v>
      </c>
      <c r="L2018" s="72">
        <v>8696190</v>
      </c>
      <c r="M2018" s="72">
        <v>295670</v>
      </c>
      <c r="N2018" s="72">
        <v>3.4000000000000002E-2</v>
      </c>
      <c r="O2018" s="72">
        <v>0.29853000000000002</v>
      </c>
    </row>
    <row r="2019" spans="1:15" x14ac:dyDescent="0.2">
      <c r="A2019" t="str">
        <f t="shared" si="31"/>
        <v>2024_1278</v>
      </c>
      <c r="C2019" s="71">
        <v>2017</v>
      </c>
      <c r="D2019" s="72">
        <v>1278</v>
      </c>
      <c r="E2019" s="72">
        <v>1278</v>
      </c>
      <c r="F2019" s="72" t="s">
        <v>71</v>
      </c>
      <c r="G2019" s="72">
        <v>2024</v>
      </c>
      <c r="H2019" s="72">
        <v>0</v>
      </c>
      <c r="I2019" s="72">
        <v>1</v>
      </c>
      <c r="J2019" s="72">
        <v>925357010</v>
      </c>
      <c r="K2019" s="72">
        <v>3604.2</v>
      </c>
      <c r="L2019" s="72">
        <v>26757581</v>
      </c>
      <c r="M2019" s="72">
        <v>1305595</v>
      </c>
      <c r="N2019" s="72">
        <v>4.8793000000000003E-2</v>
      </c>
      <c r="O2019" s="72">
        <v>1.4109100000000001</v>
      </c>
    </row>
    <row r="2020" spans="1:15" x14ac:dyDescent="0.2">
      <c r="A2020" t="str">
        <f t="shared" si="31"/>
        <v>2024_1332</v>
      </c>
      <c r="C2020" s="71">
        <v>2018</v>
      </c>
      <c r="D2020" s="72">
        <v>1332</v>
      </c>
      <c r="E2020" s="72">
        <v>1332</v>
      </c>
      <c r="F2020" s="72" t="s">
        <v>72</v>
      </c>
      <c r="G2020" s="72">
        <v>2024</v>
      </c>
      <c r="H2020" s="72">
        <v>0</v>
      </c>
      <c r="I2020" s="72">
        <v>1</v>
      </c>
      <c r="J2020" s="72">
        <v>286094712</v>
      </c>
      <c r="K2020" s="72">
        <v>707.2</v>
      </c>
      <c r="L2020" s="72">
        <v>5242474</v>
      </c>
      <c r="M2020" s="72">
        <v>167975</v>
      </c>
      <c r="N2020" s="72">
        <v>3.2041E-2</v>
      </c>
      <c r="O2020" s="72">
        <v>0.58713000000000004</v>
      </c>
    </row>
    <row r="2021" spans="1:15" x14ac:dyDescent="0.2">
      <c r="A2021" t="str">
        <f t="shared" si="31"/>
        <v>2024_1337</v>
      </c>
      <c r="C2021" s="71">
        <v>2019</v>
      </c>
      <c r="D2021" s="72">
        <v>1337</v>
      </c>
      <c r="E2021" s="72">
        <v>1337</v>
      </c>
      <c r="F2021" s="72" t="s">
        <v>748</v>
      </c>
      <c r="G2021" s="72">
        <v>2024</v>
      </c>
      <c r="H2021" s="72">
        <v>0</v>
      </c>
      <c r="I2021" s="72">
        <v>1</v>
      </c>
      <c r="J2021" s="72">
        <v>2399330098</v>
      </c>
      <c r="K2021" s="72">
        <v>5147.8999999999996</v>
      </c>
      <c r="L2021" s="72">
        <v>38161383</v>
      </c>
      <c r="M2021" s="72">
        <v>1755424</v>
      </c>
      <c r="N2021" s="72">
        <v>4.5999999999999999E-2</v>
      </c>
      <c r="O2021" s="72">
        <v>0.73163</v>
      </c>
    </row>
    <row r="2022" spans="1:15" x14ac:dyDescent="0.2">
      <c r="A2022" t="str">
        <f t="shared" si="31"/>
        <v>2024_1350</v>
      </c>
      <c r="C2022" s="71">
        <v>2020</v>
      </c>
      <c r="D2022" s="72">
        <v>1350</v>
      </c>
      <c r="E2022" s="72">
        <v>1350</v>
      </c>
      <c r="F2022" s="72" t="s">
        <v>74</v>
      </c>
      <c r="G2022" s="72">
        <v>2024</v>
      </c>
      <c r="H2022" s="72">
        <v>0</v>
      </c>
      <c r="I2022" s="72">
        <v>1</v>
      </c>
      <c r="J2022" s="72">
        <v>208598611</v>
      </c>
      <c r="K2022" s="72">
        <v>463.9</v>
      </c>
      <c r="L2022" s="72">
        <v>3438891</v>
      </c>
      <c r="M2022" s="72">
        <v>123800</v>
      </c>
      <c r="N2022" s="72">
        <v>3.5999999999999997E-2</v>
      </c>
      <c r="O2022" s="72">
        <v>0.59348000000000001</v>
      </c>
    </row>
    <row r="2023" spans="1:15" x14ac:dyDescent="0.2">
      <c r="A2023" t="str">
        <f t="shared" si="31"/>
        <v>2024_1359</v>
      </c>
      <c r="C2023" s="71">
        <v>2021</v>
      </c>
      <c r="D2023" s="72">
        <v>1359</v>
      </c>
      <c r="E2023" s="72">
        <v>1359</v>
      </c>
      <c r="F2023" s="72" t="s">
        <v>749</v>
      </c>
      <c r="G2023" s="72">
        <v>2024</v>
      </c>
      <c r="H2023" s="72">
        <v>0</v>
      </c>
      <c r="I2023" s="72">
        <v>1</v>
      </c>
      <c r="J2023" s="72">
        <v>329969642</v>
      </c>
      <c r="K2023" s="72">
        <v>452.9</v>
      </c>
      <c r="L2023" s="72">
        <v>3357348</v>
      </c>
      <c r="M2023" s="72">
        <v>83934</v>
      </c>
      <c r="N2023" s="72">
        <v>2.5000000000000001E-2</v>
      </c>
      <c r="O2023" s="72">
        <v>0.25436999999999999</v>
      </c>
    </row>
    <row r="2024" spans="1:15" x14ac:dyDescent="0.2">
      <c r="A2024" t="str">
        <f t="shared" si="31"/>
        <v>2024_1368</v>
      </c>
      <c r="C2024" s="71">
        <v>2022</v>
      </c>
      <c r="D2024" s="72">
        <v>1368</v>
      </c>
      <c r="E2024" s="72">
        <v>1368</v>
      </c>
      <c r="F2024" s="72" t="s">
        <v>75</v>
      </c>
      <c r="G2024" s="72">
        <v>2024</v>
      </c>
      <c r="H2024" s="72">
        <v>0</v>
      </c>
      <c r="I2024" s="72">
        <v>1</v>
      </c>
      <c r="J2024" s="72">
        <v>281224681</v>
      </c>
      <c r="K2024" s="72">
        <v>741.9</v>
      </c>
      <c r="L2024" s="72">
        <v>5499705</v>
      </c>
      <c r="M2024" s="72">
        <v>187764</v>
      </c>
      <c r="N2024" s="72">
        <v>3.4140999999999998E-2</v>
      </c>
      <c r="O2024" s="72">
        <v>0.66766999999999999</v>
      </c>
    </row>
    <row r="2025" spans="1:15" x14ac:dyDescent="0.2">
      <c r="A2025" t="str">
        <f t="shared" si="31"/>
        <v>2024_1413</v>
      </c>
      <c r="C2025" s="71">
        <v>2023</v>
      </c>
      <c r="D2025" s="72">
        <v>1413</v>
      </c>
      <c r="E2025" s="72">
        <v>1413</v>
      </c>
      <c r="F2025" s="72" t="s">
        <v>76</v>
      </c>
      <c r="G2025" s="72">
        <v>2024</v>
      </c>
      <c r="H2025" s="72">
        <v>0</v>
      </c>
      <c r="I2025" s="72">
        <v>1</v>
      </c>
      <c r="J2025" s="72">
        <v>238027164</v>
      </c>
      <c r="K2025" s="72">
        <v>425</v>
      </c>
      <c r="L2025" s="72">
        <v>3198125</v>
      </c>
      <c r="M2025" s="72">
        <v>118331</v>
      </c>
      <c r="N2025" s="72">
        <v>3.6999999999999998E-2</v>
      </c>
      <c r="O2025" s="72">
        <v>0.49713000000000002</v>
      </c>
    </row>
    <row r="2026" spans="1:15" x14ac:dyDescent="0.2">
      <c r="A2026" t="str">
        <f t="shared" si="31"/>
        <v>2024_1431</v>
      </c>
      <c r="C2026" s="71">
        <v>2024</v>
      </c>
      <c r="D2026" s="72">
        <v>1431</v>
      </c>
      <c r="E2026" s="72">
        <v>1431</v>
      </c>
      <c r="F2026" s="72" t="s">
        <v>77</v>
      </c>
      <c r="G2026" s="72">
        <v>2024</v>
      </c>
      <c r="H2026" s="72">
        <v>0</v>
      </c>
      <c r="I2026" s="72">
        <v>1</v>
      </c>
      <c r="J2026" s="72">
        <v>336062340</v>
      </c>
      <c r="K2026" s="72">
        <v>382.1</v>
      </c>
      <c r="L2026" s="72">
        <v>2837093</v>
      </c>
      <c r="M2026" s="72">
        <v>127660</v>
      </c>
      <c r="N2026" s="72">
        <v>4.4997000000000002E-2</v>
      </c>
      <c r="O2026" s="72">
        <v>0.37986999999999999</v>
      </c>
    </row>
    <row r="2027" spans="1:15" x14ac:dyDescent="0.2">
      <c r="A2027" t="str">
        <f t="shared" si="31"/>
        <v>2024_1476</v>
      </c>
      <c r="C2027" s="71">
        <v>2025</v>
      </c>
      <c r="D2027" s="72">
        <v>1476</v>
      </c>
      <c r="E2027" s="72">
        <v>1476</v>
      </c>
      <c r="F2027" s="72" t="s">
        <v>79</v>
      </c>
      <c r="G2027" s="72">
        <v>2024</v>
      </c>
      <c r="H2027" s="72">
        <v>0</v>
      </c>
      <c r="I2027" s="72">
        <v>1</v>
      </c>
      <c r="J2027" s="72">
        <v>2509239344</v>
      </c>
      <c r="K2027" s="72">
        <v>8707.7000000000007</v>
      </c>
      <c r="L2027" s="72">
        <v>64846242</v>
      </c>
      <c r="M2027" s="72">
        <v>3034513</v>
      </c>
      <c r="N2027" s="72">
        <v>4.6795999999999997E-2</v>
      </c>
      <c r="O2027" s="72">
        <v>1.2093400000000001</v>
      </c>
    </row>
    <row r="2028" spans="1:15" x14ac:dyDescent="0.2">
      <c r="A2028" t="str">
        <f t="shared" si="31"/>
        <v>2024_1503</v>
      </c>
      <c r="C2028" s="71">
        <v>2026</v>
      </c>
      <c r="D2028" s="72">
        <v>1503</v>
      </c>
      <c r="E2028" s="72">
        <v>1503</v>
      </c>
      <c r="F2028" s="72" t="s">
        <v>80</v>
      </c>
      <c r="G2028" s="72">
        <v>2024</v>
      </c>
      <c r="H2028" s="72">
        <v>0</v>
      </c>
      <c r="I2028" s="72">
        <v>1</v>
      </c>
      <c r="J2028" s="72">
        <v>505065376</v>
      </c>
      <c r="K2028" s="72">
        <v>1397</v>
      </c>
      <c r="L2028" s="72">
        <v>10355961</v>
      </c>
      <c r="M2028" s="72">
        <v>517798</v>
      </c>
      <c r="N2028" s="72">
        <v>0.05</v>
      </c>
      <c r="O2028" s="72">
        <v>1.02521</v>
      </c>
    </row>
    <row r="2029" spans="1:15" x14ac:dyDescent="0.2">
      <c r="A2029" t="str">
        <f t="shared" si="31"/>
        <v>2024_1576</v>
      </c>
      <c r="C2029" s="71">
        <v>2027</v>
      </c>
      <c r="D2029" s="72">
        <v>1576</v>
      </c>
      <c r="E2029" s="72">
        <v>1576</v>
      </c>
      <c r="F2029" s="72" t="s">
        <v>81</v>
      </c>
      <c r="G2029" s="72">
        <v>2024</v>
      </c>
      <c r="H2029" s="72">
        <v>0</v>
      </c>
      <c r="I2029" s="72">
        <v>1</v>
      </c>
      <c r="J2029" s="72">
        <v>1348297539</v>
      </c>
      <c r="K2029" s="72">
        <v>3478</v>
      </c>
      <c r="L2029" s="72">
        <v>25782414</v>
      </c>
      <c r="M2029" s="72">
        <v>1289121</v>
      </c>
      <c r="N2029" s="72">
        <v>0.05</v>
      </c>
      <c r="O2029" s="72">
        <v>0.95611000000000002</v>
      </c>
    </row>
    <row r="2030" spans="1:15" x14ac:dyDescent="0.2">
      <c r="A2030" t="str">
        <f t="shared" si="31"/>
        <v>2024_1602</v>
      </c>
      <c r="C2030" s="71">
        <v>2028</v>
      </c>
      <c r="D2030" s="72">
        <v>1602</v>
      </c>
      <c r="E2030" s="72">
        <v>1602</v>
      </c>
      <c r="F2030" s="72" t="s">
        <v>82</v>
      </c>
      <c r="G2030" s="72">
        <v>2024</v>
      </c>
      <c r="H2030" s="72">
        <v>0</v>
      </c>
      <c r="I2030" s="72">
        <v>1</v>
      </c>
      <c r="J2030" s="72">
        <v>167563803</v>
      </c>
      <c r="K2030" s="72">
        <v>432.4</v>
      </c>
      <c r="L2030" s="72">
        <v>3205381</v>
      </c>
      <c r="M2030" s="72">
        <v>81586</v>
      </c>
      <c r="N2030" s="72">
        <v>2.5453E-2</v>
      </c>
      <c r="O2030" s="72">
        <v>0.4869</v>
      </c>
    </row>
    <row r="2031" spans="1:15" x14ac:dyDescent="0.2">
      <c r="A2031" t="str">
        <f t="shared" si="31"/>
        <v>2024_1611</v>
      </c>
      <c r="C2031" s="71">
        <v>2029</v>
      </c>
      <c r="D2031" s="72">
        <v>1611</v>
      </c>
      <c r="E2031" s="72">
        <v>1611</v>
      </c>
      <c r="F2031" s="72" t="s">
        <v>83</v>
      </c>
      <c r="G2031" s="72">
        <v>2024</v>
      </c>
      <c r="H2031" s="72">
        <v>0</v>
      </c>
      <c r="I2031" s="72">
        <v>1</v>
      </c>
      <c r="J2031" s="72">
        <v>4974182930</v>
      </c>
      <c r="K2031" s="72">
        <v>14164.5</v>
      </c>
      <c r="L2031" s="72">
        <v>105001439</v>
      </c>
      <c r="M2031" s="72">
        <v>5250072</v>
      </c>
      <c r="N2031" s="72">
        <v>0.05</v>
      </c>
      <c r="O2031" s="72">
        <v>1.0554600000000001</v>
      </c>
    </row>
    <row r="2032" spans="1:15" x14ac:dyDescent="0.2">
      <c r="A2032" t="str">
        <f t="shared" si="31"/>
        <v>2024_1619</v>
      </c>
      <c r="C2032" s="71">
        <v>2030</v>
      </c>
      <c r="D2032" s="72">
        <v>1619</v>
      </c>
      <c r="E2032" s="72">
        <v>1619</v>
      </c>
      <c r="F2032" s="72" t="s">
        <v>84</v>
      </c>
      <c r="G2032" s="72">
        <v>2024</v>
      </c>
      <c r="H2032" s="72">
        <v>0</v>
      </c>
      <c r="I2032" s="72">
        <v>1</v>
      </c>
      <c r="J2032" s="72">
        <v>453294114</v>
      </c>
      <c r="K2032" s="72">
        <v>1148.7</v>
      </c>
      <c r="L2032" s="72">
        <v>8515313</v>
      </c>
      <c r="M2032" s="72">
        <v>64146</v>
      </c>
      <c r="N2032" s="72">
        <v>7.5329999999999998E-3</v>
      </c>
      <c r="O2032" s="72">
        <v>0.14151</v>
      </c>
    </row>
    <row r="2033" spans="1:15" x14ac:dyDescent="0.2">
      <c r="A2033" t="str">
        <f t="shared" si="31"/>
        <v>2024_1638</v>
      </c>
      <c r="C2033" s="71">
        <v>2031</v>
      </c>
      <c r="D2033" s="72">
        <v>1638</v>
      </c>
      <c r="E2033" s="72">
        <v>1638</v>
      </c>
      <c r="F2033" s="72" t="s">
        <v>750</v>
      </c>
      <c r="G2033" s="72">
        <v>2024</v>
      </c>
      <c r="H2033" s="72">
        <v>0</v>
      </c>
      <c r="I2033" s="72">
        <v>1</v>
      </c>
      <c r="J2033" s="72">
        <v>870822115</v>
      </c>
      <c r="K2033" s="72">
        <v>1522.6</v>
      </c>
      <c r="L2033" s="72">
        <v>11287034</v>
      </c>
      <c r="M2033" s="72">
        <v>564352</v>
      </c>
      <c r="N2033" s="72">
        <v>0.05</v>
      </c>
      <c r="O2033" s="72">
        <v>0.64807000000000003</v>
      </c>
    </row>
    <row r="2034" spans="1:15" x14ac:dyDescent="0.2">
      <c r="A2034" t="str">
        <f t="shared" si="31"/>
        <v>2024_1675</v>
      </c>
      <c r="C2034" s="71">
        <v>2032</v>
      </c>
      <c r="D2034" s="72">
        <v>1675</v>
      </c>
      <c r="E2034" s="72">
        <v>1675</v>
      </c>
      <c r="F2034" s="72" t="s">
        <v>85</v>
      </c>
      <c r="G2034" s="72">
        <v>2024</v>
      </c>
      <c r="H2034" s="72">
        <v>0</v>
      </c>
      <c r="I2034" s="72">
        <v>1</v>
      </c>
      <c r="J2034" s="72">
        <v>113172982</v>
      </c>
      <c r="K2034" s="72">
        <v>200</v>
      </c>
      <c r="L2034" s="72">
        <v>1510600</v>
      </c>
      <c r="M2034" s="72">
        <v>0</v>
      </c>
      <c r="N2034" s="72">
        <v>0</v>
      </c>
      <c r="O2034" s="72">
        <v>0</v>
      </c>
    </row>
    <row r="2035" spans="1:15" x14ac:dyDescent="0.2">
      <c r="A2035" t="str">
        <f t="shared" si="31"/>
        <v>2024_1701</v>
      </c>
      <c r="C2035" s="71">
        <v>2033</v>
      </c>
      <c r="D2035" s="72">
        <v>1701</v>
      </c>
      <c r="E2035" s="72">
        <v>1701</v>
      </c>
      <c r="F2035" s="72" t="s">
        <v>86</v>
      </c>
      <c r="G2035" s="72">
        <v>2024</v>
      </c>
      <c r="H2035" s="72">
        <v>0</v>
      </c>
      <c r="I2035" s="72">
        <v>1</v>
      </c>
      <c r="J2035" s="72">
        <v>485900648</v>
      </c>
      <c r="K2035" s="72">
        <v>2026.3</v>
      </c>
      <c r="L2035" s="72">
        <v>15020962</v>
      </c>
      <c r="M2035" s="72">
        <v>375524</v>
      </c>
      <c r="N2035" s="72">
        <v>2.5000000000000001E-2</v>
      </c>
      <c r="O2035" s="72">
        <v>0.77283999999999997</v>
      </c>
    </row>
    <row r="2036" spans="1:15" x14ac:dyDescent="0.2">
      <c r="A2036" t="str">
        <f t="shared" si="31"/>
        <v>2024_1719</v>
      </c>
      <c r="C2036" s="71">
        <v>2034</v>
      </c>
      <c r="D2036" s="72">
        <v>1719</v>
      </c>
      <c r="E2036" s="72">
        <v>1719</v>
      </c>
      <c r="F2036" s="72" t="s">
        <v>87</v>
      </c>
      <c r="G2036" s="72">
        <v>2024</v>
      </c>
      <c r="H2036" s="72">
        <v>0</v>
      </c>
      <c r="I2036" s="72">
        <v>1</v>
      </c>
      <c r="J2036" s="72">
        <v>254868514</v>
      </c>
      <c r="K2036" s="72">
        <v>862.9</v>
      </c>
      <c r="L2036" s="72">
        <v>6396678</v>
      </c>
      <c r="M2036" s="72">
        <v>106991</v>
      </c>
      <c r="N2036" s="72">
        <v>1.6726000000000001E-2</v>
      </c>
      <c r="O2036" s="72">
        <v>0.41979</v>
      </c>
    </row>
    <row r="2037" spans="1:15" x14ac:dyDescent="0.2">
      <c r="A2037" t="str">
        <f t="shared" si="31"/>
        <v>2024_1737</v>
      </c>
      <c r="C2037" s="71">
        <v>2035</v>
      </c>
      <c r="D2037" s="72">
        <v>1737</v>
      </c>
      <c r="E2037" s="72">
        <v>1737</v>
      </c>
      <c r="F2037" s="72" t="s">
        <v>751</v>
      </c>
      <c r="G2037" s="72">
        <v>2024</v>
      </c>
      <c r="H2037" s="72">
        <v>0</v>
      </c>
      <c r="I2037" s="72">
        <v>1</v>
      </c>
      <c r="J2037" s="72">
        <v>8717952536</v>
      </c>
      <c r="K2037" s="72">
        <v>30773.9</v>
      </c>
      <c r="L2037" s="72">
        <v>229142459</v>
      </c>
      <c r="M2037" s="72">
        <v>11457123</v>
      </c>
      <c r="N2037" s="72">
        <v>0.05</v>
      </c>
      <c r="O2037" s="72">
        <v>1.3142</v>
      </c>
    </row>
    <row r="2038" spans="1:15" x14ac:dyDescent="0.2">
      <c r="A2038" t="str">
        <f t="shared" si="31"/>
        <v>2024_1782</v>
      </c>
      <c r="C2038" s="71">
        <v>2036</v>
      </c>
      <c r="D2038" s="72">
        <v>1782</v>
      </c>
      <c r="E2038" s="72">
        <v>1782</v>
      </c>
      <c r="F2038" s="72" t="s">
        <v>89</v>
      </c>
      <c r="G2038" s="72">
        <v>2024</v>
      </c>
      <c r="H2038" s="72">
        <v>0</v>
      </c>
      <c r="I2038" s="72">
        <v>1</v>
      </c>
      <c r="J2038" s="72">
        <v>49615797</v>
      </c>
      <c r="K2038" s="72">
        <v>112</v>
      </c>
      <c r="L2038" s="72">
        <v>830256</v>
      </c>
      <c r="M2038" s="72">
        <v>41513</v>
      </c>
      <c r="N2038" s="72">
        <v>0.05</v>
      </c>
      <c r="O2038" s="72">
        <v>0.83669000000000004</v>
      </c>
    </row>
    <row r="2039" spans="1:15" x14ac:dyDescent="0.2">
      <c r="A2039" t="str">
        <f t="shared" si="31"/>
        <v>2024_1791</v>
      </c>
      <c r="C2039" s="71">
        <v>2037</v>
      </c>
      <c r="D2039" s="72">
        <v>1791</v>
      </c>
      <c r="E2039" s="72">
        <v>1791</v>
      </c>
      <c r="F2039" s="72" t="s">
        <v>90</v>
      </c>
      <c r="G2039" s="72">
        <v>2024</v>
      </c>
      <c r="H2039" s="72">
        <v>0</v>
      </c>
      <c r="I2039" s="72">
        <v>1</v>
      </c>
      <c r="J2039" s="72">
        <v>339134032</v>
      </c>
      <c r="K2039" s="72">
        <v>876.2</v>
      </c>
      <c r="L2039" s="72">
        <v>6495271</v>
      </c>
      <c r="M2039" s="72">
        <v>162382</v>
      </c>
      <c r="N2039" s="72">
        <v>2.5000000000000001E-2</v>
      </c>
      <c r="O2039" s="72">
        <v>0.47881000000000001</v>
      </c>
    </row>
    <row r="2040" spans="1:15" x14ac:dyDescent="0.2">
      <c r="A2040" t="str">
        <f t="shared" si="31"/>
        <v>2024_1863</v>
      </c>
      <c r="C2040" s="71">
        <v>2038</v>
      </c>
      <c r="D2040" s="72">
        <v>1863</v>
      </c>
      <c r="E2040" s="72">
        <v>1863</v>
      </c>
      <c r="F2040" s="72" t="s">
        <v>92</v>
      </c>
      <c r="G2040" s="72">
        <v>2024</v>
      </c>
      <c r="H2040" s="72">
        <v>0</v>
      </c>
      <c r="I2040" s="72">
        <v>1</v>
      </c>
      <c r="J2040" s="72">
        <v>3979675395</v>
      </c>
      <c r="K2040" s="72">
        <v>10064.1</v>
      </c>
      <c r="L2040" s="72">
        <v>74605173</v>
      </c>
      <c r="M2040" s="72">
        <v>3730259</v>
      </c>
      <c r="N2040" s="72">
        <v>0.05</v>
      </c>
      <c r="O2040" s="72">
        <v>0.93733</v>
      </c>
    </row>
    <row r="2041" spans="1:15" x14ac:dyDescent="0.2">
      <c r="A2041" t="str">
        <f t="shared" si="31"/>
        <v>2024_1908</v>
      </c>
      <c r="C2041" s="71">
        <v>2039</v>
      </c>
      <c r="D2041" s="72">
        <v>1908</v>
      </c>
      <c r="E2041" s="72">
        <v>1908</v>
      </c>
      <c r="F2041" s="72" t="s">
        <v>93</v>
      </c>
      <c r="G2041" s="72">
        <v>2024</v>
      </c>
      <c r="H2041" s="72">
        <v>0</v>
      </c>
      <c r="I2041" s="72">
        <v>1</v>
      </c>
      <c r="J2041" s="72">
        <v>180035709</v>
      </c>
      <c r="K2041" s="72">
        <v>366.1</v>
      </c>
      <c r="L2041" s="72">
        <v>2713899</v>
      </c>
      <c r="M2041" s="72">
        <v>67847</v>
      </c>
      <c r="N2041" s="72">
        <v>2.5000000000000001E-2</v>
      </c>
      <c r="O2041" s="72">
        <v>0.37685000000000002</v>
      </c>
    </row>
    <row r="2042" spans="1:15" x14ac:dyDescent="0.2">
      <c r="A2042" t="str">
        <f t="shared" si="31"/>
        <v>2024_1926</v>
      </c>
      <c r="C2042" s="71">
        <v>2040</v>
      </c>
      <c r="D2042" s="72">
        <v>1926</v>
      </c>
      <c r="E2042" s="72">
        <v>1926</v>
      </c>
      <c r="F2042" s="72" t="s">
        <v>95</v>
      </c>
      <c r="G2042" s="72">
        <v>2024</v>
      </c>
      <c r="H2042" s="72">
        <v>0</v>
      </c>
      <c r="I2042" s="72">
        <v>1</v>
      </c>
      <c r="J2042" s="72">
        <v>271977726</v>
      </c>
      <c r="K2042" s="72">
        <v>503.5</v>
      </c>
      <c r="L2042" s="72">
        <v>3737984</v>
      </c>
      <c r="M2042" s="72">
        <v>134567</v>
      </c>
      <c r="N2042" s="72">
        <v>3.5999999999999997E-2</v>
      </c>
      <c r="O2042" s="72">
        <v>0.49476999999999999</v>
      </c>
    </row>
    <row r="2043" spans="1:15" x14ac:dyDescent="0.2">
      <c r="A2043" t="str">
        <f t="shared" si="31"/>
        <v>2024_1944</v>
      </c>
      <c r="C2043" s="71">
        <v>2041</v>
      </c>
      <c r="D2043" s="72">
        <v>1944</v>
      </c>
      <c r="E2043" s="72">
        <v>1944</v>
      </c>
      <c r="F2043" s="72" t="s">
        <v>96</v>
      </c>
      <c r="G2043" s="72">
        <v>2024</v>
      </c>
      <c r="H2043" s="72">
        <v>0</v>
      </c>
      <c r="I2043" s="72">
        <v>1</v>
      </c>
      <c r="J2043" s="72">
        <v>314791245</v>
      </c>
      <c r="K2043" s="72">
        <v>952</v>
      </c>
      <c r="L2043" s="72">
        <v>7136192</v>
      </c>
      <c r="M2043" s="72">
        <v>356810</v>
      </c>
      <c r="N2043" s="72">
        <v>0.05</v>
      </c>
      <c r="O2043" s="72">
        <v>1.13348</v>
      </c>
    </row>
    <row r="2044" spans="1:15" x14ac:dyDescent="0.2">
      <c r="A2044" t="str">
        <f t="shared" si="31"/>
        <v>2024_1953</v>
      </c>
      <c r="C2044" s="71">
        <v>2042</v>
      </c>
      <c r="D2044" s="72">
        <v>1953</v>
      </c>
      <c r="E2044" s="72">
        <v>1953</v>
      </c>
      <c r="F2044" s="72" t="s">
        <v>97</v>
      </c>
      <c r="G2044" s="72">
        <v>2024</v>
      </c>
      <c r="H2044" s="72">
        <v>0</v>
      </c>
      <c r="I2044" s="72">
        <v>1</v>
      </c>
      <c r="J2044" s="72">
        <v>232315073</v>
      </c>
      <c r="K2044" s="72">
        <v>562.29999999999995</v>
      </c>
      <c r="L2044" s="72">
        <v>4168330</v>
      </c>
      <c r="M2044" s="72">
        <v>162565</v>
      </c>
      <c r="N2044" s="72">
        <v>3.9E-2</v>
      </c>
      <c r="O2044" s="72">
        <v>0.69976000000000005</v>
      </c>
    </row>
    <row r="2045" spans="1:15" x14ac:dyDescent="0.2">
      <c r="A2045" t="str">
        <f t="shared" si="31"/>
        <v>2024_1963</v>
      </c>
      <c r="C2045" s="71">
        <v>2043</v>
      </c>
      <c r="D2045" s="72">
        <v>1963</v>
      </c>
      <c r="E2045" s="72">
        <v>1963</v>
      </c>
      <c r="F2045" s="72" t="s">
        <v>98</v>
      </c>
      <c r="G2045" s="72">
        <v>2024</v>
      </c>
      <c r="H2045" s="72">
        <v>0</v>
      </c>
      <c r="I2045" s="72">
        <v>1</v>
      </c>
      <c r="J2045" s="72">
        <v>243729547</v>
      </c>
      <c r="K2045" s="72">
        <v>541.9</v>
      </c>
      <c r="L2045" s="72">
        <v>4017105</v>
      </c>
      <c r="M2045" s="72">
        <v>132564</v>
      </c>
      <c r="N2045" s="72">
        <v>3.3000000000000002E-2</v>
      </c>
      <c r="O2045" s="72">
        <v>0.54390000000000005</v>
      </c>
    </row>
    <row r="2046" spans="1:15" x14ac:dyDescent="0.2">
      <c r="A2046" t="str">
        <f t="shared" si="31"/>
        <v>2024_3582</v>
      </c>
      <c r="C2046" s="71">
        <v>2044</v>
      </c>
      <c r="D2046" s="72">
        <v>3582</v>
      </c>
      <c r="E2046" s="72">
        <v>1968</v>
      </c>
      <c r="F2046" s="72" t="s">
        <v>160</v>
      </c>
      <c r="G2046" s="72">
        <v>2024</v>
      </c>
      <c r="H2046" s="72">
        <v>0</v>
      </c>
      <c r="I2046" s="72">
        <v>1</v>
      </c>
      <c r="J2046" s="72">
        <v>324912660</v>
      </c>
      <c r="K2046" s="72">
        <v>525.20000000000005</v>
      </c>
      <c r="L2046" s="72">
        <v>3919042</v>
      </c>
      <c r="M2046" s="72">
        <v>185308</v>
      </c>
      <c r="N2046" s="72">
        <v>4.7284E-2</v>
      </c>
      <c r="O2046" s="72">
        <v>0.57033</v>
      </c>
    </row>
    <row r="2047" spans="1:15" x14ac:dyDescent="0.2">
      <c r="A2047" t="str">
        <f t="shared" si="31"/>
        <v>2024_3978</v>
      </c>
      <c r="C2047" s="71">
        <v>2045</v>
      </c>
      <c r="D2047" s="72">
        <v>3978</v>
      </c>
      <c r="E2047" s="72">
        <v>3978</v>
      </c>
      <c r="F2047" s="72" t="s">
        <v>173</v>
      </c>
      <c r="G2047" s="72">
        <v>2024</v>
      </c>
      <c r="H2047" s="72">
        <v>0</v>
      </c>
      <c r="I2047" s="72">
        <v>1</v>
      </c>
      <c r="J2047" s="72">
        <v>349018394</v>
      </c>
      <c r="K2047" s="72">
        <v>528.5</v>
      </c>
      <c r="L2047" s="72">
        <v>3933097</v>
      </c>
      <c r="M2047" s="72">
        <v>172196</v>
      </c>
      <c r="N2047" s="72">
        <v>4.3781E-2</v>
      </c>
      <c r="O2047" s="72">
        <v>0.49336999999999998</v>
      </c>
    </row>
    <row r="2048" spans="1:15" x14ac:dyDescent="0.2">
      <c r="A2048" t="str">
        <f t="shared" si="31"/>
        <v>2024_6741</v>
      </c>
      <c r="C2048" s="71">
        <v>2046</v>
      </c>
      <c r="D2048" s="72">
        <v>6741</v>
      </c>
      <c r="E2048" s="72">
        <v>6741</v>
      </c>
      <c r="F2048" s="72" t="s">
        <v>298</v>
      </c>
      <c r="G2048" s="72">
        <v>2024</v>
      </c>
      <c r="H2048" s="72">
        <v>0</v>
      </c>
      <c r="I2048" s="72">
        <v>1</v>
      </c>
      <c r="J2048" s="72">
        <v>484729936</v>
      </c>
      <c r="K2048" s="72">
        <v>835.5</v>
      </c>
      <c r="L2048" s="72">
        <v>6193562</v>
      </c>
      <c r="M2048" s="72">
        <v>303485</v>
      </c>
      <c r="N2048" s="72">
        <v>4.9000000000000002E-2</v>
      </c>
      <c r="O2048" s="72">
        <v>0.62609000000000004</v>
      </c>
    </row>
    <row r="2049" spans="1:15" x14ac:dyDescent="0.2">
      <c r="A2049" t="str">
        <f t="shared" si="31"/>
        <v>2024_1970</v>
      </c>
      <c r="C2049" s="71">
        <v>2047</v>
      </c>
      <c r="D2049" s="72">
        <v>1970</v>
      </c>
      <c r="E2049" s="72">
        <v>1970</v>
      </c>
      <c r="F2049" s="72" t="s">
        <v>100</v>
      </c>
      <c r="G2049" s="72">
        <v>2024</v>
      </c>
      <c r="H2049" s="72">
        <v>0</v>
      </c>
      <c r="I2049" s="72">
        <v>1</v>
      </c>
      <c r="J2049" s="72">
        <v>170464141</v>
      </c>
      <c r="K2049" s="72">
        <v>472.5</v>
      </c>
      <c r="L2049" s="72">
        <v>3502643</v>
      </c>
      <c r="M2049" s="72">
        <v>175132</v>
      </c>
      <c r="N2049" s="72">
        <v>0.05</v>
      </c>
      <c r="O2049" s="72">
        <v>1.02738</v>
      </c>
    </row>
    <row r="2050" spans="1:15" x14ac:dyDescent="0.2">
      <c r="A2050" t="str">
        <f t="shared" si="31"/>
        <v>2024_1972</v>
      </c>
      <c r="C2050" s="71">
        <v>2048</v>
      </c>
      <c r="D2050" s="72">
        <v>1972</v>
      </c>
      <c r="E2050" s="72">
        <v>1972</v>
      </c>
      <c r="F2050" s="72" t="s">
        <v>101</v>
      </c>
      <c r="G2050" s="72">
        <v>2024</v>
      </c>
      <c r="H2050" s="72">
        <v>0</v>
      </c>
      <c r="I2050" s="72">
        <v>1</v>
      </c>
      <c r="J2050" s="72">
        <v>228900939</v>
      </c>
      <c r="K2050" s="72">
        <v>331.3</v>
      </c>
      <c r="L2050" s="72">
        <v>2455927</v>
      </c>
      <c r="M2050" s="72">
        <v>100693</v>
      </c>
      <c r="N2050" s="72">
        <v>4.1000000000000002E-2</v>
      </c>
      <c r="O2050" s="72">
        <v>0.43990000000000001</v>
      </c>
    </row>
    <row r="2051" spans="1:15" x14ac:dyDescent="0.2">
      <c r="A2051" t="str">
        <f t="shared" si="31"/>
        <v>2024_1965</v>
      </c>
      <c r="C2051" s="71">
        <v>2049</v>
      </c>
      <c r="D2051" s="72">
        <v>1965</v>
      </c>
      <c r="E2051" s="72">
        <v>1965</v>
      </c>
      <c r="F2051" s="72" t="s">
        <v>684</v>
      </c>
      <c r="G2051" s="72">
        <v>2024</v>
      </c>
      <c r="H2051" s="72">
        <v>0</v>
      </c>
      <c r="I2051" s="72">
        <v>1</v>
      </c>
      <c r="J2051" s="72">
        <v>281850540</v>
      </c>
      <c r="K2051" s="72">
        <v>549.6</v>
      </c>
      <c r="L2051" s="72">
        <v>4074185</v>
      </c>
      <c r="M2051" s="72">
        <v>98056</v>
      </c>
      <c r="N2051" s="72">
        <v>2.4067999999999999E-2</v>
      </c>
      <c r="O2051" s="72">
        <v>0.34789999999999999</v>
      </c>
    </row>
    <row r="2052" spans="1:15" x14ac:dyDescent="0.2">
      <c r="A2052" t="str">
        <f t="shared" ref="A2052:A2115" si="32">CONCATENATE(G2052,"_",D2052)</f>
        <v>2024_657</v>
      </c>
      <c r="C2052" s="71">
        <v>2050</v>
      </c>
      <c r="D2052" s="72">
        <v>657</v>
      </c>
      <c r="E2052" s="72">
        <v>657</v>
      </c>
      <c r="F2052" s="72" t="s">
        <v>719</v>
      </c>
      <c r="G2052" s="72">
        <v>2024</v>
      </c>
      <c r="H2052" s="72">
        <v>0</v>
      </c>
      <c r="I2052" s="72">
        <v>1</v>
      </c>
      <c r="J2052" s="72">
        <v>560637441</v>
      </c>
      <c r="K2052" s="72">
        <v>835.6</v>
      </c>
      <c r="L2052" s="72">
        <v>6194303</v>
      </c>
      <c r="M2052" s="72">
        <v>288311</v>
      </c>
      <c r="N2052" s="72">
        <v>4.6545000000000003E-2</v>
      </c>
      <c r="O2052" s="72">
        <v>0.51426000000000005</v>
      </c>
    </row>
    <row r="2053" spans="1:15" x14ac:dyDescent="0.2">
      <c r="A2053" t="str">
        <f t="shared" si="32"/>
        <v>2024_1989</v>
      </c>
      <c r="C2053" s="71">
        <v>2051</v>
      </c>
      <c r="D2053" s="72">
        <v>1989</v>
      </c>
      <c r="E2053" s="72">
        <v>1989</v>
      </c>
      <c r="F2053" s="72" t="s">
        <v>103</v>
      </c>
      <c r="G2053" s="72">
        <v>2024</v>
      </c>
      <c r="H2053" s="72">
        <v>0</v>
      </c>
      <c r="I2053" s="72">
        <v>1</v>
      </c>
      <c r="J2053" s="72">
        <v>192829815</v>
      </c>
      <c r="K2053" s="72">
        <v>401</v>
      </c>
      <c r="L2053" s="72">
        <v>2972613</v>
      </c>
      <c r="M2053" s="72">
        <v>121877</v>
      </c>
      <c r="N2053" s="72">
        <v>4.1000000000000002E-2</v>
      </c>
      <c r="O2053" s="72">
        <v>0.63204000000000005</v>
      </c>
    </row>
    <row r="2054" spans="1:15" x14ac:dyDescent="0.2">
      <c r="A2054" t="str">
        <f t="shared" si="32"/>
        <v>2024_2007</v>
      </c>
      <c r="C2054" s="71">
        <v>2052</v>
      </c>
      <c r="D2054" s="72">
        <v>2007</v>
      </c>
      <c r="E2054" s="72">
        <v>2007</v>
      </c>
      <c r="F2054" s="72" t="s">
        <v>104</v>
      </c>
      <c r="G2054" s="72">
        <v>2024</v>
      </c>
      <c r="H2054" s="72">
        <v>0</v>
      </c>
      <c r="I2054" s="72">
        <v>1</v>
      </c>
      <c r="J2054" s="72">
        <v>247434332</v>
      </c>
      <c r="K2054" s="72">
        <v>560.70000000000005</v>
      </c>
      <c r="L2054" s="72">
        <v>4156469</v>
      </c>
      <c r="M2054" s="72">
        <v>207823</v>
      </c>
      <c r="N2054" s="72">
        <v>0.05</v>
      </c>
      <c r="O2054" s="72">
        <v>0.83991000000000005</v>
      </c>
    </row>
    <row r="2055" spans="1:15" x14ac:dyDescent="0.2">
      <c r="A2055" t="str">
        <f t="shared" si="32"/>
        <v>2024_2088</v>
      </c>
      <c r="C2055" s="71">
        <v>2053</v>
      </c>
      <c r="D2055" s="72">
        <v>2088</v>
      </c>
      <c r="E2055" s="72">
        <v>2088</v>
      </c>
      <c r="F2055" s="72" t="s">
        <v>106</v>
      </c>
      <c r="G2055" s="72">
        <v>2024</v>
      </c>
      <c r="H2055" s="72">
        <v>0</v>
      </c>
      <c r="I2055" s="72">
        <v>1</v>
      </c>
      <c r="J2055" s="72">
        <v>393040121</v>
      </c>
      <c r="K2055" s="72">
        <v>665.2</v>
      </c>
      <c r="L2055" s="72">
        <v>4989665</v>
      </c>
      <c r="M2055" s="72">
        <v>249483</v>
      </c>
      <c r="N2055" s="72">
        <v>0.05</v>
      </c>
      <c r="O2055" s="72">
        <v>0.63475000000000004</v>
      </c>
    </row>
    <row r="2056" spans="1:15" x14ac:dyDescent="0.2">
      <c r="A2056" t="str">
        <f t="shared" si="32"/>
        <v>2024_2097</v>
      </c>
      <c r="C2056" s="71">
        <v>2054</v>
      </c>
      <c r="D2056" s="72">
        <v>2097</v>
      </c>
      <c r="E2056" s="72">
        <v>2097</v>
      </c>
      <c r="F2056" s="72" t="s">
        <v>107</v>
      </c>
      <c r="G2056" s="72">
        <v>2024</v>
      </c>
      <c r="H2056" s="72">
        <v>0</v>
      </c>
      <c r="I2056" s="72">
        <v>1</v>
      </c>
      <c r="J2056" s="72">
        <v>236015343</v>
      </c>
      <c r="K2056" s="72">
        <v>462</v>
      </c>
      <c r="L2056" s="72">
        <v>3442362</v>
      </c>
      <c r="M2056" s="72">
        <v>172118</v>
      </c>
      <c r="N2056" s="72">
        <v>0.05</v>
      </c>
      <c r="O2056" s="72">
        <v>0.72926999999999997</v>
      </c>
    </row>
    <row r="2057" spans="1:15" x14ac:dyDescent="0.2">
      <c r="A2057" t="str">
        <f t="shared" si="32"/>
        <v>2024_2113</v>
      </c>
      <c r="C2057" s="71">
        <v>2055</v>
      </c>
      <c r="D2057" s="72">
        <v>2113</v>
      </c>
      <c r="E2057" s="72">
        <v>2113</v>
      </c>
      <c r="F2057" s="72" t="s">
        <v>108</v>
      </c>
      <c r="G2057" s="72">
        <v>2024</v>
      </c>
      <c r="H2057" s="72">
        <v>0</v>
      </c>
      <c r="I2057" s="72">
        <v>1</v>
      </c>
      <c r="J2057" s="72">
        <v>108054472</v>
      </c>
      <c r="K2057" s="72">
        <v>185.5</v>
      </c>
      <c r="L2057" s="72">
        <v>1375112</v>
      </c>
      <c r="M2057" s="72">
        <v>51304</v>
      </c>
      <c r="N2057" s="72">
        <v>3.7309000000000002E-2</v>
      </c>
      <c r="O2057" s="72">
        <v>0.4748</v>
      </c>
    </row>
    <row r="2058" spans="1:15" x14ac:dyDescent="0.2">
      <c r="A2058" t="str">
        <f t="shared" si="32"/>
        <v>2024_2124</v>
      </c>
      <c r="C2058" s="71">
        <v>2056</v>
      </c>
      <c r="D2058" s="72">
        <v>2124</v>
      </c>
      <c r="E2058" s="72">
        <v>2124</v>
      </c>
      <c r="F2058" s="72" t="s">
        <v>807</v>
      </c>
      <c r="G2058" s="72">
        <v>2024</v>
      </c>
      <c r="H2058" s="72">
        <v>0</v>
      </c>
      <c r="I2058" s="72">
        <v>1</v>
      </c>
      <c r="J2058" s="72">
        <v>412796342</v>
      </c>
      <c r="K2058" s="72">
        <v>1202</v>
      </c>
      <c r="L2058" s="72">
        <v>8910426</v>
      </c>
      <c r="M2058" s="72">
        <v>338468</v>
      </c>
      <c r="N2058" s="72">
        <v>3.7985999999999999E-2</v>
      </c>
      <c r="O2058" s="72">
        <v>0.81994</v>
      </c>
    </row>
    <row r="2059" spans="1:15" x14ac:dyDescent="0.2">
      <c r="A2059" t="str">
        <f t="shared" si="32"/>
        <v>2024_2151</v>
      </c>
      <c r="C2059" s="71">
        <v>2057</v>
      </c>
      <c r="D2059" s="72">
        <v>2151</v>
      </c>
      <c r="E2059" s="72">
        <v>2151</v>
      </c>
      <c r="F2059" s="72" t="s">
        <v>800</v>
      </c>
      <c r="G2059" s="72">
        <v>2024</v>
      </c>
      <c r="H2059" s="72">
        <v>0</v>
      </c>
      <c r="I2059" s="72">
        <v>1</v>
      </c>
      <c r="J2059" s="72">
        <v>264799055</v>
      </c>
      <c r="K2059" s="72">
        <v>426.5</v>
      </c>
      <c r="L2059" s="72">
        <v>3182543</v>
      </c>
      <c r="M2059" s="72">
        <v>159127</v>
      </c>
      <c r="N2059" s="72">
        <v>0.05</v>
      </c>
      <c r="O2059" s="72">
        <v>0.60092999999999996</v>
      </c>
    </row>
    <row r="2060" spans="1:15" x14ac:dyDescent="0.2">
      <c r="A2060" t="str">
        <f t="shared" si="32"/>
        <v>2024_2169</v>
      </c>
      <c r="C2060" s="71">
        <v>2058</v>
      </c>
      <c r="D2060" s="72">
        <v>2169</v>
      </c>
      <c r="E2060" s="72">
        <v>2169</v>
      </c>
      <c r="F2060" s="72" t="s">
        <v>109</v>
      </c>
      <c r="G2060" s="72">
        <v>2024</v>
      </c>
      <c r="H2060" s="72">
        <v>0</v>
      </c>
      <c r="I2060" s="72">
        <v>1</v>
      </c>
      <c r="J2060" s="72">
        <v>898121606</v>
      </c>
      <c r="K2060" s="72">
        <v>1568.3</v>
      </c>
      <c r="L2060" s="72">
        <v>11625808</v>
      </c>
      <c r="M2060" s="72">
        <v>523161</v>
      </c>
      <c r="N2060" s="72">
        <v>4.4999999999999998E-2</v>
      </c>
      <c r="O2060" s="72">
        <v>0.58250999999999997</v>
      </c>
    </row>
    <row r="2061" spans="1:15" x14ac:dyDescent="0.2">
      <c r="A2061" t="str">
        <f t="shared" si="32"/>
        <v>2024_2295</v>
      </c>
      <c r="C2061" s="71">
        <v>2059</v>
      </c>
      <c r="D2061" s="72">
        <v>2295</v>
      </c>
      <c r="E2061" s="72">
        <v>2295</v>
      </c>
      <c r="F2061" s="72" t="s">
        <v>111</v>
      </c>
      <c r="G2061" s="72">
        <v>2024</v>
      </c>
      <c r="H2061" s="72">
        <v>0</v>
      </c>
      <c r="I2061" s="72">
        <v>1</v>
      </c>
      <c r="J2061" s="72">
        <v>470191920</v>
      </c>
      <c r="K2061" s="72">
        <v>1055.4000000000001</v>
      </c>
      <c r="L2061" s="72">
        <v>7823680</v>
      </c>
      <c r="M2061" s="72">
        <v>391184</v>
      </c>
      <c r="N2061" s="72">
        <v>0.05</v>
      </c>
      <c r="O2061" s="72">
        <v>0.83196999999999999</v>
      </c>
    </row>
    <row r="2062" spans="1:15" x14ac:dyDescent="0.2">
      <c r="A2062" t="str">
        <f t="shared" si="32"/>
        <v>2024_2313</v>
      </c>
      <c r="C2062" s="71">
        <v>2060</v>
      </c>
      <c r="D2062" s="72">
        <v>2313</v>
      </c>
      <c r="E2062" s="72">
        <v>2313</v>
      </c>
      <c r="F2062" s="72" t="s">
        <v>112</v>
      </c>
      <c r="G2062" s="72">
        <v>2024</v>
      </c>
      <c r="H2062" s="72">
        <v>0</v>
      </c>
      <c r="I2062" s="72">
        <v>1</v>
      </c>
      <c r="J2062" s="72">
        <v>1129837039</v>
      </c>
      <c r="K2062" s="72">
        <v>3561</v>
      </c>
      <c r="L2062" s="72">
        <v>26397693</v>
      </c>
      <c r="M2062" s="72">
        <v>1319885</v>
      </c>
      <c r="N2062" s="72">
        <v>0.05</v>
      </c>
      <c r="O2062" s="72">
        <v>1.16821</v>
      </c>
    </row>
    <row r="2063" spans="1:15" x14ac:dyDescent="0.2">
      <c r="A2063" t="str">
        <f t="shared" si="32"/>
        <v>2024_2322</v>
      </c>
      <c r="C2063" s="71">
        <v>2061</v>
      </c>
      <c r="D2063" s="72">
        <v>2322</v>
      </c>
      <c r="E2063" s="72">
        <v>2322</v>
      </c>
      <c r="F2063" s="72" t="s">
        <v>113</v>
      </c>
      <c r="G2063" s="72">
        <v>2024</v>
      </c>
      <c r="H2063" s="72">
        <v>0</v>
      </c>
      <c r="I2063" s="72">
        <v>1</v>
      </c>
      <c r="J2063" s="72">
        <v>807716818</v>
      </c>
      <c r="K2063" s="72">
        <v>2102.1</v>
      </c>
      <c r="L2063" s="72">
        <v>15582867</v>
      </c>
      <c r="M2063" s="72">
        <v>685278</v>
      </c>
      <c r="N2063" s="72">
        <v>4.3976000000000001E-2</v>
      </c>
      <c r="O2063" s="72">
        <v>0.84841</v>
      </c>
    </row>
    <row r="2064" spans="1:15" x14ac:dyDescent="0.2">
      <c r="A2064" t="str">
        <f t="shared" si="32"/>
        <v>2024_2369</v>
      </c>
      <c r="C2064" s="71">
        <v>2062</v>
      </c>
      <c r="D2064" s="72">
        <v>2369</v>
      </c>
      <c r="E2064" s="72">
        <v>2369</v>
      </c>
      <c r="F2064" s="72" t="s">
        <v>115</v>
      </c>
      <c r="G2064" s="72">
        <v>2024</v>
      </c>
      <c r="H2064" s="72">
        <v>0</v>
      </c>
      <c r="I2064" s="72">
        <v>1</v>
      </c>
      <c r="J2064" s="72">
        <v>207944761</v>
      </c>
      <c r="K2064" s="72">
        <v>434</v>
      </c>
      <c r="L2064" s="72">
        <v>3217242</v>
      </c>
      <c r="M2064" s="72">
        <v>67585</v>
      </c>
      <c r="N2064" s="72">
        <v>2.1007000000000001E-2</v>
      </c>
      <c r="O2064" s="72">
        <v>0.32501000000000002</v>
      </c>
    </row>
    <row r="2065" spans="1:15" x14ac:dyDescent="0.2">
      <c r="A2065" t="str">
        <f t="shared" si="32"/>
        <v>2024_2682</v>
      </c>
      <c r="C2065" s="71">
        <v>2063</v>
      </c>
      <c r="D2065" s="72">
        <v>2682</v>
      </c>
      <c r="E2065" s="72">
        <v>2682</v>
      </c>
      <c r="F2065" s="72" t="s">
        <v>4</v>
      </c>
      <c r="G2065" s="72">
        <v>2024</v>
      </c>
      <c r="H2065" s="72">
        <v>0</v>
      </c>
      <c r="I2065" s="72">
        <v>1</v>
      </c>
      <c r="J2065" s="72">
        <v>200012733</v>
      </c>
      <c r="K2065" s="72">
        <v>254.5</v>
      </c>
      <c r="L2065" s="72">
        <v>1886609</v>
      </c>
      <c r="M2065" s="72">
        <v>0</v>
      </c>
      <c r="N2065" s="72">
        <v>0</v>
      </c>
      <c r="O2065" s="72">
        <v>0</v>
      </c>
    </row>
    <row r="2066" spans="1:15" x14ac:dyDescent="0.2">
      <c r="A2066" t="str">
        <f t="shared" si="32"/>
        <v>2024_2376</v>
      </c>
      <c r="C2066" s="71">
        <v>2064</v>
      </c>
      <c r="D2066" s="72">
        <v>2376</v>
      </c>
      <c r="E2066" s="72">
        <v>2376</v>
      </c>
      <c r="F2066" s="72" t="s">
        <v>116</v>
      </c>
      <c r="G2066" s="72">
        <v>2024</v>
      </c>
      <c r="H2066" s="72">
        <v>0</v>
      </c>
      <c r="I2066" s="72">
        <v>1</v>
      </c>
      <c r="J2066" s="72">
        <v>310452885</v>
      </c>
      <c r="K2066" s="72">
        <v>464</v>
      </c>
      <c r="L2066" s="72">
        <v>3439632</v>
      </c>
      <c r="M2066" s="72">
        <v>85991</v>
      </c>
      <c r="N2066" s="72">
        <v>2.5000000000000001E-2</v>
      </c>
      <c r="O2066" s="72">
        <v>0.27699000000000001</v>
      </c>
    </row>
    <row r="2067" spans="1:15" x14ac:dyDescent="0.2">
      <c r="A2067" t="str">
        <f t="shared" si="32"/>
        <v>2024_2403</v>
      </c>
      <c r="C2067" s="71">
        <v>2065</v>
      </c>
      <c r="D2067" s="72">
        <v>2403</v>
      </c>
      <c r="E2067" s="72">
        <v>2403</v>
      </c>
      <c r="F2067" s="72" t="s">
        <v>808</v>
      </c>
      <c r="G2067" s="72">
        <v>2024</v>
      </c>
      <c r="H2067" s="72">
        <v>0</v>
      </c>
      <c r="I2067" s="72">
        <v>1</v>
      </c>
      <c r="J2067" s="72">
        <v>652156995</v>
      </c>
      <c r="K2067" s="72">
        <v>850</v>
      </c>
      <c r="L2067" s="72">
        <v>6301050</v>
      </c>
      <c r="M2067" s="72">
        <v>65579</v>
      </c>
      <c r="N2067" s="72">
        <v>1.0408000000000001E-2</v>
      </c>
      <c r="O2067" s="72">
        <v>0.10056</v>
      </c>
    </row>
    <row r="2068" spans="1:15" x14ac:dyDescent="0.2">
      <c r="A2068" t="str">
        <f t="shared" si="32"/>
        <v>2024_2457</v>
      </c>
      <c r="C2068" s="71">
        <v>2066</v>
      </c>
      <c r="D2068" s="72">
        <v>2457</v>
      </c>
      <c r="E2068" s="72">
        <v>2457</v>
      </c>
      <c r="F2068" s="72" t="s">
        <v>118</v>
      </c>
      <c r="G2068" s="72">
        <v>2024</v>
      </c>
      <c r="H2068" s="72">
        <v>0</v>
      </c>
      <c r="I2068" s="72">
        <v>1</v>
      </c>
      <c r="J2068" s="72">
        <v>268850086</v>
      </c>
      <c r="K2068" s="72">
        <v>454.7</v>
      </c>
      <c r="L2068" s="72">
        <v>3370691</v>
      </c>
      <c r="M2068" s="72">
        <v>168535</v>
      </c>
      <c r="N2068" s="72">
        <v>0.05</v>
      </c>
      <c r="O2068" s="72">
        <v>0.62687000000000004</v>
      </c>
    </row>
    <row r="2069" spans="1:15" x14ac:dyDescent="0.2">
      <c r="A2069" t="str">
        <f t="shared" si="32"/>
        <v>2024_2466</v>
      </c>
      <c r="C2069" s="71">
        <v>2067</v>
      </c>
      <c r="D2069" s="72">
        <v>2466</v>
      </c>
      <c r="E2069" s="72">
        <v>2466</v>
      </c>
      <c r="F2069" s="72" t="s">
        <v>119</v>
      </c>
      <c r="G2069" s="72">
        <v>2024</v>
      </c>
      <c r="H2069" s="72">
        <v>0</v>
      </c>
      <c r="I2069" s="72">
        <v>1</v>
      </c>
      <c r="J2069" s="72">
        <v>679181562</v>
      </c>
      <c r="K2069" s="72">
        <v>1586.7</v>
      </c>
      <c r="L2069" s="72">
        <v>11762207</v>
      </c>
      <c r="M2069" s="72">
        <v>352866</v>
      </c>
      <c r="N2069" s="72">
        <v>0.03</v>
      </c>
      <c r="O2069" s="72">
        <v>0.51954999999999996</v>
      </c>
    </row>
    <row r="2070" spans="1:15" x14ac:dyDescent="0.2">
      <c r="A2070" t="str">
        <f t="shared" si="32"/>
        <v>2024_2493</v>
      </c>
      <c r="C2070" s="71">
        <v>2068</v>
      </c>
      <c r="D2070" s="72">
        <v>2493</v>
      </c>
      <c r="E2070" s="72">
        <v>2493</v>
      </c>
      <c r="F2070" s="72" t="s">
        <v>120</v>
      </c>
      <c r="G2070" s="72">
        <v>2024</v>
      </c>
      <c r="H2070" s="72">
        <v>0</v>
      </c>
      <c r="I2070" s="72">
        <v>1</v>
      </c>
      <c r="J2070" s="72">
        <v>122920396</v>
      </c>
      <c r="K2070" s="72">
        <v>174</v>
      </c>
      <c r="L2070" s="72">
        <v>1312830</v>
      </c>
      <c r="M2070" s="72">
        <v>32821</v>
      </c>
      <c r="N2070" s="72">
        <v>2.5000000000000001E-2</v>
      </c>
      <c r="O2070" s="72">
        <v>0.26701000000000003</v>
      </c>
    </row>
    <row r="2071" spans="1:15" x14ac:dyDescent="0.2">
      <c r="A2071" t="str">
        <f t="shared" si="32"/>
        <v>2024_2502</v>
      </c>
      <c r="C2071" s="71">
        <v>2069</v>
      </c>
      <c r="D2071" s="72">
        <v>2502</v>
      </c>
      <c r="E2071" s="72">
        <v>2502</v>
      </c>
      <c r="F2071" s="72" t="s">
        <v>121</v>
      </c>
      <c r="G2071" s="72">
        <v>2024</v>
      </c>
      <c r="H2071" s="72">
        <v>0</v>
      </c>
      <c r="I2071" s="72">
        <v>1</v>
      </c>
      <c r="J2071" s="72">
        <v>378182950</v>
      </c>
      <c r="K2071" s="72">
        <v>617.29999999999995</v>
      </c>
      <c r="L2071" s="72">
        <v>4616169</v>
      </c>
      <c r="M2071" s="72">
        <v>172858</v>
      </c>
      <c r="N2071" s="72">
        <v>3.7446E-2</v>
      </c>
      <c r="O2071" s="72">
        <v>0.45707999999999999</v>
      </c>
    </row>
    <row r="2072" spans="1:15" x14ac:dyDescent="0.2">
      <c r="A2072" t="str">
        <f t="shared" si="32"/>
        <v>2024_2511</v>
      </c>
      <c r="C2072" s="71">
        <v>2070</v>
      </c>
      <c r="D2072" s="72">
        <v>2511</v>
      </c>
      <c r="E2072" s="72">
        <v>2511</v>
      </c>
      <c r="F2072" s="72" t="s">
        <v>122</v>
      </c>
      <c r="G2072" s="72">
        <v>2024</v>
      </c>
      <c r="H2072" s="72">
        <v>0</v>
      </c>
      <c r="I2072" s="72">
        <v>1</v>
      </c>
      <c r="J2072" s="72">
        <v>682486705</v>
      </c>
      <c r="K2072" s="72">
        <v>1918.9</v>
      </c>
      <c r="L2072" s="72">
        <v>14224806</v>
      </c>
      <c r="M2072" s="72">
        <v>711240</v>
      </c>
      <c r="N2072" s="72">
        <v>0.05</v>
      </c>
      <c r="O2072" s="72">
        <v>1.04213</v>
      </c>
    </row>
    <row r="2073" spans="1:15" x14ac:dyDescent="0.2">
      <c r="A2073" t="str">
        <f t="shared" si="32"/>
        <v>2024_2520</v>
      </c>
      <c r="C2073" s="71">
        <v>2071</v>
      </c>
      <c r="D2073" s="72">
        <v>2520</v>
      </c>
      <c r="E2073" s="72">
        <v>2520</v>
      </c>
      <c r="F2073" s="72" t="s">
        <v>123</v>
      </c>
      <c r="G2073" s="72">
        <v>2024</v>
      </c>
      <c r="H2073" s="72">
        <v>0</v>
      </c>
      <c r="I2073" s="72">
        <v>1</v>
      </c>
      <c r="J2073" s="72">
        <v>195330444</v>
      </c>
      <c r="K2073" s="72">
        <v>296</v>
      </c>
      <c r="L2073" s="72">
        <v>2194248</v>
      </c>
      <c r="M2073" s="72">
        <v>61439</v>
      </c>
      <c r="N2073" s="72">
        <v>2.8000000000000001E-2</v>
      </c>
      <c r="O2073" s="72">
        <v>0.31453999999999999</v>
      </c>
    </row>
    <row r="2074" spans="1:15" x14ac:dyDescent="0.2">
      <c r="A2074" t="str">
        <f t="shared" si="32"/>
        <v>2024_2556</v>
      </c>
      <c r="C2074" s="71">
        <v>2072</v>
      </c>
      <c r="D2074" s="72">
        <v>2556</v>
      </c>
      <c r="E2074" s="72">
        <v>2556</v>
      </c>
      <c r="F2074" s="72" t="s">
        <v>124</v>
      </c>
      <c r="G2074" s="72">
        <v>2024</v>
      </c>
      <c r="H2074" s="72">
        <v>0</v>
      </c>
      <c r="I2074" s="72">
        <v>1</v>
      </c>
      <c r="J2074" s="72">
        <v>282516599</v>
      </c>
      <c r="K2074" s="72">
        <v>378</v>
      </c>
      <c r="L2074" s="72">
        <v>2802114</v>
      </c>
      <c r="M2074" s="72">
        <v>140106</v>
      </c>
      <c r="N2074" s="72">
        <v>0.05</v>
      </c>
      <c r="O2074" s="72">
        <v>0.49592000000000003</v>
      </c>
    </row>
    <row r="2075" spans="1:15" x14ac:dyDescent="0.2">
      <c r="A2075" t="str">
        <f t="shared" si="32"/>
        <v>2024_3195</v>
      </c>
      <c r="C2075" s="71">
        <v>2073</v>
      </c>
      <c r="D2075" s="72">
        <v>3195</v>
      </c>
      <c r="E2075" s="72">
        <v>3195</v>
      </c>
      <c r="F2075" s="72" t="s">
        <v>681</v>
      </c>
      <c r="G2075" s="72">
        <v>2024</v>
      </c>
      <c r="H2075" s="72">
        <v>0</v>
      </c>
      <c r="I2075" s="72">
        <v>1</v>
      </c>
      <c r="J2075" s="72">
        <v>622272667</v>
      </c>
      <c r="K2075" s="72">
        <v>1185</v>
      </c>
      <c r="L2075" s="72">
        <v>8830620</v>
      </c>
      <c r="M2075" s="72">
        <v>441531</v>
      </c>
      <c r="N2075" s="72">
        <v>0.05</v>
      </c>
      <c r="O2075" s="72">
        <v>0.70955000000000001</v>
      </c>
    </row>
    <row r="2076" spans="1:15" x14ac:dyDescent="0.2">
      <c r="A2076" t="str">
        <f t="shared" si="32"/>
        <v>2024_2709</v>
      </c>
      <c r="C2076" s="71">
        <v>2074</v>
      </c>
      <c r="D2076" s="72">
        <v>2709</v>
      </c>
      <c r="E2076" s="72">
        <v>2709</v>
      </c>
      <c r="F2076" s="72" t="s">
        <v>126</v>
      </c>
      <c r="G2076" s="72">
        <v>2024</v>
      </c>
      <c r="H2076" s="72">
        <v>0</v>
      </c>
      <c r="I2076" s="72">
        <v>1</v>
      </c>
      <c r="J2076" s="72">
        <v>711534095</v>
      </c>
      <c r="K2076" s="72">
        <v>1498.3</v>
      </c>
      <c r="L2076" s="72">
        <v>11106898</v>
      </c>
      <c r="M2076" s="72">
        <v>555345</v>
      </c>
      <c r="N2076" s="72">
        <v>0.05</v>
      </c>
      <c r="O2076" s="72">
        <v>0.78049000000000002</v>
      </c>
    </row>
    <row r="2077" spans="1:15" x14ac:dyDescent="0.2">
      <c r="A2077" t="str">
        <f t="shared" si="32"/>
        <v>2024_2718</v>
      </c>
      <c r="C2077" s="71">
        <v>2075</v>
      </c>
      <c r="D2077" s="72">
        <v>2718</v>
      </c>
      <c r="E2077" s="72">
        <v>2718</v>
      </c>
      <c r="F2077" s="72" t="s">
        <v>127</v>
      </c>
      <c r="G2077" s="72">
        <v>2024</v>
      </c>
      <c r="H2077" s="72">
        <v>0</v>
      </c>
      <c r="I2077" s="72">
        <v>1</v>
      </c>
      <c r="J2077" s="72">
        <v>307782874</v>
      </c>
      <c r="K2077" s="72">
        <v>447.8</v>
      </c>
      <c r="L2077" s="72">
        <v>3332975</v>
      </c>
      <c r="M2077" s="72">
        <v>47825</v>
      </c>
      <c r="N2077" s="72">
        <v>1.4349000000000001E-2</v>
      </c>
      <c r="O2077" s="72">
        <v>0.15539</v>
      </c>
    </row>
    <row r="2078" spans="1:15" x14ac:dyDescent="0.2">
      <c r="A2078" t="str">
        <f t="shared" si="32"/>
        <v>2024_2727</v>
      </c>
      <c r="C2078" s="71">
        <v>2076</v>
      </c>
      <c r="D2078" s="72">
        <v>2727</v>
      </c>
      <c r="E2078" s="72">
        <v>2727</v>
      </c>
      <c r="F2078" s="72" t="s">
        <v>128</v>
      </c>
      <c r="G2078" s="72">
        <v>2024</v>
      </c>
      <c r="H2078" s="72">
        <v>0</v>
      </c>
      <c r="I2078" s="72">
        <v>1</v>
      </c>
      <c r="J2078" s="72">
        <v>284719161</v>
      </c>
      <c r="K2078" s="72">
        <v>679.3</v>
      </c>
      <c r="L2078" s="72">
        <v>5035651</v>
      </c>
      <c r="M2078" s="72">
        <v>211497</v>
      </c>
      <c r="N2078" s="72">
        <v>4.2000000000000003E-2</v>
      </c>
      <c r="O2078" s="72">
        <v>0.74282999999999999</v>
      </c>
    </row>
    <row r="2079" spans="1:15" x14ac:dyDescent="0.2">
      <c r="A2079" t="str">
        <f t="shared" si="32"/>
        <v>2024_2754</v>
      </c>
      <c r="C2079" s="71">
        <v>2077</v>
      </c>
      <c r="D2079" s="72">
        <v>2754</v>
      </c>
      <c r="E2079" s="72">
        <v>2754</v>
      </c>
      <c r="F2079" s="72" t="s">
        <v>129</v>
      </c>
      <c r="G2079" s="72">
        <v>2024</v>
      </c>
      <c r="H2079" s="72">
        <v>0</v>
      </c>
      <c r="I2079" s="72">
        <v>1</v>
      </c>
      <c r="J2079" s="72">
        <v>214031937</v>
      </c>
      <c r="K2079" s="72">
        <v>400.1</v>
      </c>
      <c r="L2079" s="72">
        <v>2965941</v>
      </c>
      <c r="M2079" s="72">
        <v>74149</v>
      </c>
      <c r="N2079" s="72">
        <v>2.5000000000000001E-2</v>
      </c>
      <c r="O2079" s="72">
        <v>0.34644000000000003</v>
      </c>
    </row>
    <row r="2080" spans="1:15" x14ac:dyDescent="0.2">
      <c r="A2080" t="str">
        <f t="shared" si="32"/>
        <v>2024_2766</v>
      </c>
      <c r="C2080" s="71">
        <v>2078</v>
      </c>
      <c r="D2080" s="72">
        <v>2766</v>
      </c>
      <c r="E2080" s="72">
        <v>2766</v>
      </c>
      <c r="F2080" s="72" t="s">
        <v>638</v>
      </c>
      <c r="G2080" s="72">
        <v>2024</v>
      </c>
      <c r="H2080" s="72">
        <v>0</v>
      </c>
      <c r="I2080" s="72">
        <v>1</v>
      </c>
      <c r="J2080" s="72">
        <v>195236466</v>
      </c>
      <c r="K2080" s="72">
        <v>313.3</v>
      </c>
      <c r="L2080" s="72">
        <v>2342857</v>
      </c>
      <c r="M2080" s="72">
        <v>112457</v>
      </c>
      <c r="N2080" s="72">
        <v>4.8000000000000001E-2</v>
      </c>
      <c r="O2080" s="72">
        <v>0.57599999999999996</v>
      </c>
    </row>
    <row r="2081" spans="1:15" x14ac:dyDescent="0.2">
      <c r="A2081" t="str">
        <f t="shared" si="32"/>
        <v>2024_2772</v>
      </c>
      <c r="C2081" s="71">
        <v>2079</v>
      </c>
      <c r="D2081" s="72">
        <v>2772</v>
      </c>
      <c r="E2081" s="72">
        <v>2772</v>
      </c>
      <c r="F2081" s="72" t="s">
        <v>131</v>
      </c>
      <c r="G2081" s="72">
        <v>2024</v>
      </c>
      <c r="H2081" s="72">
        <v>0</v>
      </c>
      <c r="I2081" s="72">
        <v>1</v>
      </c>
      <c r="J2081" s="72">
        <v>145960011</v>
      </c>
      <c r="K2081" s="72">
        <v>226</v>
      </c>
      <c r="L2081" s="72">
        <v>1699294</v>
      </c>
      <c r="M2081" s="72">
        <v>67972</v>
      </c>
      <c r="N2081" s="72">
        <v>0.04</v>
      </c>
      <c r="O2081" s="72">
        <v>0.46568999999999999</v>
      </c>
    </row>
    <row r="2082" spans="1:15" x14ac:dyDescent="0.2">
      <c r="A2082" t="str">
        <f t="shared" si="32"/>
        <v>2024_2781</v>
      </c>
      <c r="C2082" s="71">
        <v>2080</v>
      </c>
      <c r="D2082" s="72">
        <v>2781</v>
      </c>
      <c r="E2082" s="72">
        <v>2781</v>
      </c>
      <c r="F2082" s="72" t="s">
        <v>132</v>
      </c>
      <c r="G2082" s="72">
        <v>2024</v>
      </c>
      <c r="H2082" s="72">
        <v>0</v>
      </c>
      <c r="I2082" s="72">
        <v>1</v>
      </c>
      <c r="J2082" s="72">
        <v>454111329</v>
      </c>
      <c r="K2082" s="72">
        <v>1119.5</v>
      </c>
      <c r="L2082" s="72">
        <v>8298854</v>
      </c>
      <c r="M2082" s="72">
        <v>248966</v>
      </c>
      <c r="N2082" s="72">
        <v>0.03</v>
      </c>
      <c r="O2082" s="72">
        <v>0.54825000000000002</v>
      </c>
    </row>
    <row r="2083" spans="1:15" x14ac:dyDescent="0.2">
      <c r="A2083" t="str">
        <f t="shared" si="32"/>
        <v>2024_2826</v>
      </c>
      <c r="C2083" s="71">
        <v>2081</v>
      </c>
      <c r="D2083" s="72">
        <v>2826</v>
      </c>
      <c r="E2083" s="72">
        <v>2826</v>
      </c>
      <c r="F2083" s="72" t="s">
        <v>133</v>
      </c>
      <c r="G2083" s="72">
        <v>2024</v>
      </c>
      <c r="H2083" s="72">
        <v>0</v>
      </c>
      <c r="I2083" s="72">
        <v>1</v>
      </c>
      <c r="J2083" s="72">
        <v>594676015</v>
      </c>
      <c r="K2083" s="72">
        <v>1375.3</v>
      </c>
      <c r="L2083" s="72">
        <v>10201975</v>
      </c>
      <c r="M2083" s="72">
        <v>510099</v>
      </c>
      <c r="N2083" s="72">
        <v>0.05</v>
      </c>
      <c r="O2083" s="72">
        <v>0.85777999999999999</v>
      </c>
    </row>
    <row r="2084" spans="1:15" x14ac:dyDescent="0.2">
      <c r="A2084" t="str">
        <f t="shared" si="32"/>
        <v>2024_2846</v>
      </c>
      <c r="C2084" s="71">
        <v>2082</v>
      </c>
      <c r="D2084" s="72">
        <v>2846</v>
      </c>
      <c r="E2084" s="72">
        <v>2846</v>
      </c>
      <c r="F2084" s="72" t="s">
        <v>135</v>
      </c>
      <c r="G2084" s="72">
        <v>2024</v>
      </c>
      <c r="H2084" s="72">
        <v>0</v>
      </c>
      <c r="I2084" s="72">
        <v>1</v>
      </c>
      <c r="J2084" s="72">
        <v>285794844</v>
      </c>
      <c r="K2084" s="72">
        <v>294</v>
      </c>
      <c r="L2084" s="72">
        <v>2190006</v>
      </c>
      <c r="M2084" s="72">
        <v>109500</v>
      </c>
      <c r="N2084" s="72">
        <v>0.05</v>
      </c>
      <c r="O2084" s="72">
        <v>0.38313999999999998</v>
      </c>
    </row>
    <row r="2085" spans="1:15" x14ac:dyDescent="0.2">
      <c r="A2085" t="str">
        <f t="shared" si="32"/>
        <v>2024_2862</v>
      </c>
      <c r="C2085" s="71">
        <v>2083</v>
      </c>
      <c r="D2085" s="72">
        <v>2862</v>
      </c>
      <c r="E2085" s="72">
        <v>2862</v>
      </c>
      <c r="F2085" s="72" t="s">
        <v>136</v>
      </c>
      <c r="G2085" s="72">
        <v>2024</v>
      </c>
      <c r="H2085" s="72">
        <v>0</v>
      </c>
      <c r="I2085" s="72">
        <v>1</v>
      </c>
      <c r="J2085" s="72">
        <v>515308172</v>
      </c>
      <c r="K2085" s="72">
        <v>641.70000000000005</v>
      </c>
      <c r="L2085" s="72">
        <v>4764623</v>
      </c>
      <c r="M2085" s="72">
        <v>172512</v>
      </c>
      <c r="N2085" s="72">
        <v>3.6207000000000003E-2</v>
      </c>
      <c r="O2085" s="72">
        <v>0.33477000000000001</v>
      </c>
    </row>
    <row r="2086" spans="1:15" x14ac:dyDescent="0.2">
      <c r="A2086" t="str">
        <f t="shared" si="32"/>
        <v>2024_2977</v>
      </c>
      <c r="C2086" s="71">
        <v>2084</v>
      </c>
      <c r="D2086" s="72">
        <v>2977</v>
      </c>
      <c r="E2086" s="72">
        <v>2977</v>
      </c>
      <c r="F2086" s="72" t="s">
        <v>137</v>
      </c>
      <c r="G2086" s="72">
        <v>2024</v>
      </c>
      <c r="H2086" s="72">
        <v>0</v>
      </c>
      <c r="I2086" s="72">
        <v>1</v>
      </c>
      <c r="J2086" s="72">
        <v>346153546</v>
      </c>
      <c r="K2086" s="72">
        <v>583</v>
      </c>
      <c r="L2086" s="72">
        <v>4321779</v>
      </c>
      <c r="M2086" s="72">
        <v>151262</v>
      </c>
      <c r="N2086" s="72">
        <v>3.5000000000000003E-2</v>
      </c>
      <c r="O2086" s="72">
        <v>0.43697999999999998</v>
      </c>
    </row>
    <row r="2087" spans="1:15" x14ac:dyDescent="0.2">
      <c r="A2087" t="str">
        <f t="shared" si="32"/>
        <v>2024_2988</v>
      </c>
      <c r="C2087" s="71">
        <v>2085</v>
      </c>
      <c r="D2087" s="72">
        <v>2988</v>
      </c>
      <c r="E2087" s="72">
        <v>2988</v>
      </c>
      <c r="F2087" s="72" t="s">
        <v>138</v>
      </c>
      <c r="G2087" s="72">
        <v>2024</v>
      </c>
      <c r="H2087" s="72">
        <v>0</v>
      </c>
      <c r="I2087" s="72">
        <v>1</v>
      </c>
      <c r="J2087" s="72">
        <v>255945080</v>
      </c>
      <c r="K2087" s="72">
        <v>557.1</v>
      </c>
      <c r="L2087" s="72">
        <v>4129782</v>
      </c>
      <c r="M2087" s="72">
        <v>202359</v>
      </c>
      <c r="N2087" s="72">
        <v>4.9000000000000002E-2</v>
      </c>
      <c r="O2087" s="72">
        <v>0.79063000000000005</v>
      </c>
    </row>
    <row r="2088" spans="1:15" x14ac:dyDescent="0.2">
      <c r="A2088" t="str">
        <f t="shared" si="32"/>
        <v>2024_3029</v>
      </c>
      <c r="C2088" s="71">
        <v>2086</v>
      </c>
      <c r="D2088" s="72">
        <v>3029</v>
      </c>
      <c r="E2088" s="72">
        <v>3029</v>
      </c>
      <c r="F2088" s="72" t="s">
        <v>139</v>
      </c>
      <c r="G2088" s="72">
        <v>2024</v>
      </c>
      <c r="H2088" s="72">
        <v>0</v>
      </c>
      <c r="I2088" s="72">
        <v>1</v>
      </c>
      <c r="J2088" s="72">
        <v>617711707</v>
      </c>
      <c r="K2088" s="72">
        <v>1151.7</v>
      </c>
      <c r="L2088" s="72">
        <v>8638902</v>
      </c>
      <c r="M2088" s="72">
        <v>431945</v>
      </c>
      <c r="N2088" s="72">
        <v>0.05</v>
      </c>
      <c r="O2088" s="72">
        <v>0.69926999999999995</v>
      </c>
    </row>
    <row r="2089" spans="1:15" x14ac:dyDescent="0.2">
      <c r="A2089" t="str">
        <f t="shared" si="32"/>
        <v>2024_3033</v>
      </c>
      <c r="C2089" s="71">
        <v>2087</v>
      </c>
      <c r="D2089" s="72">
        <v>3033</v>
      </c>
      <c r="E2089" s="72">
        <v>3033</v>
      </c>
      <c r="F2089" s="72" t="s">
        <v>140</v>
      </c>
      <c r="G2089" s="72">
        <v>2024</v>
      </c>
      <c r="H2089" s="72">
        <v>0</v>
      </c>
      <c r="I2089" s="72">
        <v>1</v>
      </c>
      <c r="J2089" s="72">
        <v>334702174</v>
      </c>
      <c r="K2089" s="72">
        <v>411.8</v>
      </c>
      <c r="L2089" s="72">
        <v>3084382</v>
      </c>
      <c r="M2089" s="72">
        <v>154219</v>
      </c>
      <c r="N2089" s="72">
        <v>0.05</v>
      </c>
      <c r="O2089" s="72">
        <v>0.46076</v>
      </c>
    </row>
    <row r="2090" spans="1:15" x14ac:dyDescent="0.2">
      <c r="A2090" t="str">
        <f t="shared" si="32"/>
        <v>2024_3042</v>
      </c>
      <c r="C2090" s="71">
        <v>2088</v>
      </c>
      <c r="D2090" s="72">
        <v>3042</v>
      </c>
      <c r="E2090" s="72">
        <v>3042</v>
      </c>
      <c r="F2090" s="72" t="s">
        <v>141</v>
      </c>
      <c r="G2090" s="72">
        <v>2024</v>
      </c>
      <c r="H2090" s="72">
        <v>0</v>
      </c>
      <c r="I2090" s="72">
        <v>1</v>
      </c>
      <c r="J2090" s="72">
        <v>215348920</v>
      </c>
      <c r="K2090" s="72">
        <v>714.7</v>
      </c>
      <c r="L2090" s="72">
        <v>5398129</v>
      </c>
      <c r="M2090" s="72">
        <v>237518</v>
      </c>
      <c r="N2090" s="72">
        <v>4.3999999999999997E-2</v>
      </c>
      <c r="O2090" s="72">
        <v>1.10294</v>
      </c>
    </row>
    <row r="2091" spans="1:15" x14ac:dyDescent="0.2">
      <c r="A2091" t="str">
        <f t="shared" si="32"/>
        <v>2024_3060</v>
      </c>
      <c r="C2091" s="71">
        <v>2089</v>
      </c>
      <c r="D2091" s="72">
        <v>3060</v>
      </c>
      <c r="E2091" s="72">
        <v>3060</v>
      </c>
      <c r="F2091" s="72" t="s">
        <v>142</v>
      </c>
      <c r="G2091" s="72">
        <v>2024</v>
      </c>
      <c r="H2091" s="72">
        <v>0</v>
      </c>
      <c r="I2091" s="72">
        <v>1</v>
      </c>
      <c r="J2091" s="72">
        <v>560097788</v>
      </c>
      <c r="K2091" s="72">
        <v>1246.8</v>
      </c>
      <c r="L2091" s="72">
        <v>9242528</v>
      </c>
      <c r="M2091" s="72">
        <v>462126</v>
      </c>
      <c r="N2091" s="72">
        <v>0.05</v>
      </c>
      <c r="O2091" s="72">
        <v>0.82508000000000004</v>
      </c>
    </row>
    <row r="2092" spans="1:15" x14ac:dyDescent="0.2">
      <c r="A2092" t="str">
        <f t="shared" si="32"/>
        <v>2024_3168</v>
      </c>
      <c r="C2092" s="71">
        <v>2090</v>
      </c>
      <c r="D2092" s="72">
        <v>3168</v>
      </c>
      <c r="E2092" s="72">
        <v>3168</v>
      </c>
      <c r="F2092" s="72" t="s">
        <v>149</v>
      </c>
      <c r="G2092" s="72">
        <v>2024</v>
      </c>
      <c r="H2092" s="72">
        <v>0</v>
      </c>
      <c r="I2092" s="72">
        <v>1</v>
      </c>
      <c r="J2092" s="72">
        <v>456759515</v>
      </c>
      <c r="K2092" s="72">
        <v>666.1</v>
      </c>
      <c r="L2092" s="72">
        <v>4981762</v>
      </c>
      <c r="M2092" s="72">
        <v>249088</v>
      </c>
      <c r="N2092" s="72">
        <v>0.05</v>
      </c>
      <c r="O2092" s="72">
        <v>0.54534000000000005</v>
      </c>
    </row>
    <row r="2093" spans="1:15" x14ac:dyDescent="0.2">
      <c r="A2093" t="str">
        <f t="shared" si="32"/>
        <v>2024_3105</v>
      </c>
      <c r="C2093" s="71">
        <v>2091</v>
      </c>
      <c r="D2093" s="72">
        <v>3105</v>
      </c>
      <c r="E2093" s="72">
        <v>3105</v>
      </c>
      <c r="F2093" s="72" t="s">
        <v>143</v>
      </c>
      <c r="G2093" s="72">
        <v>2024</v>
      </c>
      <c r="H2093" s="72">
        <v>0</v>
      </c>
      <c r="I2093" s="72">
        <v>1</v>
      </c>
      <c r="J2093" s="72">
        <v>501000938</v>
      </c>
      <c r="K2093" s="72">
        <v>1383.7</v>
      </c>
      <c r="L2093" s="72">
        <v>10257368</v>
      </c>
      <c r="M2093" s="72">
        <v>512805</v>
      </c>
      <c r="N2093" s="72">
        <v>4.9993999999999997E-2</v>
      </c>
      <c r="O2093" s="72">
        <v>1.02356</v>
      </c>
    </row>
    <row r="2094" spans="1:15" x14ac:dyDescent="0.2">
      <c r="A2094" t="str">
        <f t="shared" si="32"/>
        <v>2024_3114</v>
      </c>
      <c r="C2094" s="71">
        <v>2092</v>
      </c>
      <c r="D2094" s="72">
        <v>3114</v>
      </c>
      <c r="E2094" s="72">
        <v>3114</v>
      </c>
      <c r="F2094" s="72" t="s">
        <v>144</v>
      </c>
      <c r="G2094" s="72">
        <v>2024</v>
      </c>
      <c r="H2094" s="72">
        <v>0</v>
      </c>
      <c r="I2094" s="72">
        <v>1</v>
      </c>
      <c r="J2094" s="72">
        <v>1045965943</v>
      </c>
      <c r="K2094" s="72">
        <v>3436.6</v>
      </c>
      <c r="L2094" s="72">
        <v>25475516</v>
      </c>
      <c r="M2094" s="72">
        <v>1273776</v>
      </c>
      <c r="N2094" s="72">
        <v>0.05</v>
      </c>
      <c r="O2094" s="72">
        <v>1.2178</v>
      </c>
    </row>
    <row r="2095" spans="1:15" x14ac:dyDescent="0.2">
      <c r="A2095" t="str">
        <f t="shared" si="32"/>
        <v>2024_3119</v>
      </c>
      <c r="C2095" s="71">
        <v>2093</v>
      </c>
      <c r="D2095" s="72">
        <v>3119</v>
      </c>
      <c r="E2095" s="72">
        <v>3119</v>
      </c>
      <c r="F2095" s="72" t="s">
        <v>145</v>
      </c>
      <c r="G2095" s="72">
        <v>2024</v>
      </c>
      <c r="H2095" s="72">
        <v>0</v>
      </c>
      <c r="I2095" s="72">
        <v>1</v>
      </c>
      <c r="J2095" s="72">
        <v>303652650</v>
      </c>
      <c r="K2095" s="72">
        <v>838.8</v>
      </c>
      <c r="L2095" s="72">
        <v>6218024</v>
      </c>
      <c r="M2095" s="72">
        <v>230067</v>
      </c>
      <c r="N2095" s="72">
        <v>3.6999999999999998E-2</v>
      </c>
      <c r="O2095" s="72">
        <v>0.75766999999999995</v>
      </c>
    </row>
    <row r="2096" spans="1:15" x14ac:dyDescent="0.2">
      <c r="A2096" t="str">
        <f t="shared" si="32"/>
        <v>2024_3141</v>
      </c>
      <c r="C2096" s="71">
        <v>2094</v>
      </c>
      <c r="D2096" s="72">
        <v>3141</v>
      </c>
      <c r="E2096" s="72">
        <v>3141</v>
      </c>
      <c r="F2096" s="72" t="s">
        <v>146</v>
      </c>
      <c r="G2096" s="72">
        <v>2024</v>
      </c>
      <c r="H2096" s="72">
        <v>0</v>
      </c>
      <c r="I2096" s="72">
        <v>1</v>
      </c>
      <c r="J2096" s="72">
        <v>6959003323</v>
      </c>
      <c r="K2096" s="72">
        <v>14439.8</v>
      </c>
      <c r="L2096" s="72">
        <v>107042237</v>
      </c>
      <c r="M2096" s="72">
        <v>5352112</v>
      </c>
      <c r="N2096" s="72">
        <v>0.05</v>
      </c>
      <c r="O2096" s="72">
        <v>0.76909000000000005</v>
      </c>
    </row>
    <row r="2097" spans="1:15" x14ac:dyDescent="0.2">
      <c r="A2097" t="str">
        <f t="shared" si="32"/>
        <v>2024_3150</v>
      </c>
      <c r="C2097" s="71">
        <v>2095</v>
      </c>
      <c r="D2097" s="72">
        <v>3150</v>
      </c>
      <c r="E2097" s="72">
        <v>3150</v>
      </c>
      <c r="F2097" s="72" t="s">
        <v>147</v>
      </c>
      <c r="G2097" s="72">
        <v>2024</v>
      </c>
      <c r="H2097" s="72">
        <v>0</v>
      </c>
      <c r="I2097" s="72">
        <v>1</v>
      </c>
      <c r="J2097" s="72">
        <v>415524648</v>
      </c>
      <c r="K2097" s="72">
        <v>1002.3</v>
      </c>
      <c r="L2097" s="72">
        <v>7430050</v>
      </c>
      <c r="M2097" s="72">
        <v>303829</v>
      </c>
      <c r="N2097" s="72">
        <v>4.0891999999999998E-2</v>
      </c>
      <c r="O2097" s="72">
        <v>0.73119000000000001</v>
      </c>
    </row>
    <row r="2098" spans="1:15" x14ac:dyDescent="0.2">
      <c r="A2098" t="str">
        <f t="shared" si="32"/>
        <v>2024_3154</v>
      </c>
      <c r="C2098" s="71">
        <v>2096</v>
      </c>
      <c r="D2098" s="72">
        <v>3154</v>
      </c>
      <c r="E2098" s="72">
        <v>3154</v>
      </c>
      <c r="F2098" s="72" t="s">
        <v>148</v>
      </c>
      <c r="G2098" s="72">
        <v>2024</v>
      </c>
      <c r="H2098" s="72">
        <v>0</v>
      </c>
      <c r="I2098" s="72">
        <v>1</v>
      </c>
      <c r="J2098" s="72">
        <v>189427596</v>
      </c>
      <c r="K2098" s="72">
        <v>500</v>
      </c>
      <c r="L2098" s="72">
        <v>3706500</v>
      </c>
      <c r="M2098" s="72">
        <v>133434</v>
      </c>
      <c r="N2098" s="72">
        <v>3.5999999999999997E-2</v>
      </c>
      <c r="O2098" s="72">
        <v>0.70440999999999998</v>
      </c>
    </row>
    <row r="2099" spans="1:15" x14ac:dyDescent="0.2">
      <c r="A2099" t="str">
        <f t="shared" si="32"/>
        <v>2024_3186</v>
      </c>
      <c r="C2099" s="71">
        <v>2097</v>
      </c>
      <c r="D2099" s="72">
        <v>3186</v>
      </c>
      <c r="E2099" s="72">
        <v>3186</v>
      </c>
      <c r="F2099" s="72" t="s">
        <v>752</v>
      </c>
      <c r="G2099" s="72">
        <v>2024</v>
      </c>
      <c r="H2099" s="72">
        <v>0</v>
      </c>
      <c r="I2099" s="72">
        <v>1</v>
      </c>
      <c r="J2099" s="72">
        <v>164127772</v>
      </c>
      <c r="K2099" s="72">
        <v>440.9</v>
      </c>
      <c r="L2099" s="72">
        <v>3286028</v>
      </c>
      <c r="M2099" s="72">
        <v>128155</v>
      </c>
      <c r="N2099" s="72">
        <v>3.9E-2</v>
      </c>
      <c r="O2099" s="72">
        <v>0.78081999999999996</v>
      </c>
    </row>
    <row r="2100" spans="1:15" x14ac:dyDescent="0.2">
      <c r="A2100" t="str">
        <f t="shared" si="32"/>
        <v>2024_3204</v>
      </c>
      <c r="C2100" s="71">
        <v>2098</v>
      </c>
      <c r="D2100" s="72">
        <v>3204</v>
      </c>
      <c r="E2100" s="72">
        <v>3204</v>
      </c>
      <c r="F2100" s="72" t="s">
        <v>150</v>
      </c>
      <c r="G2100" s="72">
        <v>2024</v>
      </c>
      <c r="H2100" s="72">
        <v>0</v>
      </c>
      <c r="I2100" s="72">
        <v>1</v>
      </c>
      <c r="J2100" s="72">
        <v>337504096</v>
      </c>
      <c r="K2100" s="72">
        <v>894.1</v>
      </c>
      <c r="L2100" s="72">
        <v>6627963</v>
      </c>
      <c r="M2100" s="72">
        <v>165699</v>
      </c>
      <c r="N2100" s="72">
        <v>2.5000000000000001E-2</v>
      </c>
      <c r="O2100" s="72">
        <v>0.49095</v>
      </c>
    </row>
    <row r="2101" spans="1:15" x14ac:dyDescent="0.2">
      <c r="A2101" t="str">
        <f t="shared" si="32"/>
        <v>2024_3231</v>
      </c>
      <c r="C2101" s="71">
        <v>2099</v>
      </c>
      <c r="D2101" s="72">
        <v>3231</v>
      </c>
      <c r="E2101" s="72">
        <v>3231</v>
      </c>
      <c r="F2101" s="72" t="s">
        <v>151</v>
      </c>
      <c r="G2101" s="72">
        <v>2024</v>
      </c>
      <c r="H2101" s="72">
        <v>0</v>
      </c>
      <c r="I2101" s="72">
        <v>1</v>
      </c>
      <c r="J2101" s="72">
        <v>2692155297</v>
      </c>
      <c r="K2101" s="72">
        <v>6984.8</v>
      </c>
      <c r="L2101" s="72">
        <v>51778322</v>
      </c>
      <c r="M2101" s="72">
        <v>1394507</v>
      </c>
      <c r="N2101" s="72">
        <v>2.6932000000000001E-2</v>
      </c>
      <c r="O2101" s="72">
        <v>0.51798999999999995</v>
      </c>
    </row>
    <row r="2102" spans="1:15" x14ac:dyDescent="0.2">
      <c r="A2102" t="str">
        <f t="shared" si="32"/>
        <v>2024_3312</v>
      </c>
      <c r="C2102" s="71">
        <v>2100</v>
      </c>
      <c r="D2102" s="72">
        <v>3312</v>
      </c>
      <c r="E2102" s="72">
        <v>3312</v>
      </c>
      <c r="F2102" s="72" t="s">
        <v>152</v>
      </c>
      <c r="G2102" s="72">
        <v>2024</v>
      </c>
      <c r="H2102" s="72">
        <v>0</v>
      </c>
      <c r="I2102" s="72">
        <v>1</v>
      </c>
      <c r="J2102" s="72">
        <v>400722138</v>
      </c>
      <c r="K2102" s="72">
        <v>1850</v>
      </c>
      <c r="L2102" s="72">
        <v>13714050</v>
      </c>
      <c r="M2102" s="72">
        <v>685703</v>
      </c>
      <c r="N2102" s="72">
        <v>0.05</v>
      </c>
      <c r="O2102" s="72">
        <v>1.7111700000000001</v>
      </c>
    </row>
    <row r="2103" spans="1:15" x14ac:dyDescent="0.2">
      <c r="A2103" t="str">
        <f t="shared" si="32"/>
        <v>2024_3330</v>
      </c>
      <c r="C2103" s="71">
        <v>2101</v>
      </c>
      <c r="D2103" s="72">
        <v>3330</v>
      </c>
      <c r="E2103" s="72">
        <v>3330</v>
      </c>
      <c r="F2103" s="72" t="s">
        <v>153</v>
      </c>
      <c r="G2103" s="72">
        <v>2024</v>
      </c>
      <c r="H2103" s="72">
        <v>0</v>
      </c>
      <c r="I2103" s="72">
        <v>1</v>
      </c>
      <c r="J2103" s="72">
        <v>207809089</v>
      </c>
      <c r="K2103" s="72">
        <v>360.7</v>
      </c>
      <c r="L2103" s="72">
        <v>2677115</v>
      </c>
      <c r="M2103" s="72">
        <v>68992</v>
      </c>
      <c r="N2103" s="72">
        <v>2.5770999999999999E-2</v>
      </c>
      <c r="O2103" s="72">
        <v>0.33200000000000002</v>
      </c>
    </row>
    <row r="2104" spans="1:15" x14ac:dyDescent="0.2">
      <c r="A2104" t="str">
        <f t="shared" si="32"/>
        <v>2024_3348</v>
      </c>
      <c r="C2104" s="71">
        <v>2102</v>
      </c>
      <c r="D2104" s="72">
        <v>3348</v>
      </c>
      <c r="E2104" s="72">
        <v>3348</v>
      </c>
      <c r="F2104" s="72" t="s">
        <v>154</v>
      </c>
      <c r="G2104" s="72">
        <v>2024</v>
      </c>
      <c r="H2104" s="72">
        <v>0</v>
      </c>
      <c r="I2104" s="72">
        <v>1</v>
      </c>
      <c r="J2104" s="72">
        <v>229106023</v>
      </c>
      <c r="K2104" s="72">
        <v>471.1</v>
      </c>
      <c r="L2104" s="72">
        <v>3524299</v>
      </c>
      <c r="M2104" s="72">
        <v>97419</v>
      </c>
      <c r="N2104" s="72">
        <v>2.7642E-2</v>
      </c>
      <c r="O2104" s="72">
        <v>0.42520999999999998</v>
      </c>
    </row>
    <row r="2105" spans="1:15" x14ac:dyDescent="0.2">
      <c r="A2105" t="str">
        <f t="shared" si="32"/>
        <v>2024_3375</v>
      </c>
      <c r="C2105" s="71">
        <v>2103</v>
      </c>
      <c r="D2105" s="72">
        <v>3375</v>
      </c>
      <c r="E2105" s="72">
        <v>3375</v>
      </c>
      <c r="F2105" s="72" t="s">
        <v>155</v>
      </c>
      <c r="G2105" s="72">
        <v>2024</v>
      </c>
      <c r="H2105" s="72">
        <v>0</v>
      </c>
      <c r="I2105" s="72">
        <v>1</v>
      </c>
      <c r="J2105" s="72">
        <v>516867431</v>
      </c>
      <c r="K2105" s="72">
        <v>1761.2</v>
      </c>
      <c r="L2105" s="72">
        <v>13055776</v>
      </c>
      <c r="M2105" s="72">
        <v>417785</v>
      </c>
      <c r="N2105" s="72">
        <v>3.2000000000000001E-2</v>
      </c>
      <c r="O2105" s="72">
        <v>0.80830000000000002</v>
      </c>
    </row>
    <row r="2106" spans="1:15" x14ac:dyDescent="0.2">
      <c r="A2106" t="str">
        <f t="shared" si="32"/>
        <v>2024_3420</v>
      </c>
      <c r="C2106" s="71">
        <v>2104</v>
      </c>
      <c r="D2106" s="72">
        <v>3420</v>
      </c>
      <c r="E2106" s="72">
        <v>3420</v>
      </c>
      <c r="F2106" s="72" t="s">
        <v>156</v>
      </c>
      <c r="G2106" s="72">
        <v>2024</v>
      </c>
      <c r="H2106" s="72">
        <v>0</v>
      </c>
      <c r="I2106" s="72">
        <v>1</v>
      </c>
      <c r="J2106" s="72">
        <v>320982953</v>
      </c>
      <c r="K2106" s="72">
        <v>565.1</v>
      </c>
      <c r="L2106" s="72">
        <v>4189086</v>
      </c>
      <c r="M2106" s="72">
        <v>113105</v>
      </c>
      <c r="N2106" s="72">
        <v>2.7E-2</v>
      </c>
      <c r="O2106" s="72">
        <v>0.35237000000000002</v>
      </c>
    </row>
    <row r="2107" spans="1:15" x14ac:dyDescent="0.2">
      <c r="A2107" t="str">
        <f t="shared" si="32"/>
        <v>2024_3465</v>
      </c>
      <c r="C2107" s="71">
        <v>2105</v>
      </c>
      <c r="D2107" s="72">
        <v>3465</v>
      </c>
      <c r="E2107" s="72">
        <v>3465</v>
      </c>
      <c r="F2107" s="72" t="s">
        <v>157</v>
      </c>
      <c r="G2107" s="72">
        <v>2024</v>
      </c>
      <c r="H2107" s="72">
        <v>0</v>
      </c>
      <c r="I2107" s="72">
        <v>1</v>
      </c>
      <c r="J2107" s="72">
        <v>88095825</v>
      </c>
      <c r="K2107" s="72">
        <v>336.8</v>
      </c>
      <c r="L2107" s="72">
        <v>2496698</v>
      </c>
      <c r="M2107" s="72">
        <v>79894</v>
      </c>
      <c r="N2107" s="72">
        <v>3.2000000000000001E-2</v>
      </c>
      <c r="O2107" s="72">
        <v>0.90690000000000004</v>
      </c>
    </row>
    <row r="2108" spans="1:15" x14ac:dyDescent="0.2">
      <c r="A2108" t="str">
        <f t="shared" si="32"/>
        <v>2024_3537</v>
      </c>
      <c r="C2108" s="71">
        <v>2106</v>
      </c>
      <c r="D2108" s="72">
        <v>3537</v>
      </c>
      <c r="E2108" s="72">
        <v>3537</v>
      </c>
      <c r="F2108" s="72" t="s">
        <v>158</v>
      </c>
      <c r="G2108" s="72">
        <v>2024</v>
      </c>
      <c r="H2108" s="72">
        <v>0</v>
      </c>
      <c r="I2108" s="72">
        <v>1</v>
      </c>
      <c r="J2108" s="72">
        <v>197767017</v>
      </c>
      <c r="K2108" s="72">
        <v>299.3</v>
      </c>
      <c r="L2108" s="72">
        <v>2218711</v>
      </c>
      <c r="M2108" s="72">
        <v>104279</v>
      </c>
      <c r="N2108" s="72">
        <v>4.7E-2</v>
      </c>
      <c r="O2108" s="72">
        <v>0.52727999999999997</v>
      </c>
    </row>
    <row r="2109" spans="1:15" x14ac:dyDescent="0.2">
      <c r="A2109" t="str">
        <f t="shared" si="32"/>
        <v>2024_3555</v>
      </c>
      <c r="C2109" s="71">
        <v>2107</v>
      </c>
      <c r="D2109" s="72">
        <v>3555</v>
      </c>
      <c r="E2109" s="72">
        <v>3555</v>
      </c>
      <c r="F2109" s="72" t="s">
        <v>159</v>
      </c>
      <c r="G2109" s="72">
        <v>2024</v>
      </c>
      <c r="H2109" s="72">
        <v>0</v>
      </c>
      <c r="I2109" s="72">
        <v>1</v>
      </c>
      <c r="J2109" s="72">
        <v>277720373</v>
      </c>
      <c r="K2109" s="72">
        <v>611.5</v>
      </c>
      <c r="L2109" s="72">
        <v>4533050</v>
      </c>
      <c r="M2109" s="72">
        <v>181322</v>
      </c>
      <c r="N2109" s="72">
        <v>0.04</v>
      </c>
      <c r="O2109" s="72">
        <v>0.65288999999999997</v>
      </c>
    </row>
    <row r="2110" spans="1:15" x14ac:dyDescent="0.2">
      <c r="A2110" t="str">
        <f t="shared" si="32"/>
        <v>2024_3600</v>
      </c>
      <c r="C2110" s="71">
        <v>2108</v>
      </c>
      <c r="D2110" s="72">
        <v>3600</v>
      </c>
      <c r="E2110" s="72">
        <v>3600</v>
      </c>
      <c r="F2110" s="72" t="s">
        <v>161</v>
      </c>
      <c r="G2110" s="72">
        <v>2024</v>
      </c>
      <c r="H2110" s="72">
        <v>0</v>
      </c>
      <c r="I2110" s="72">
        <v>1</v>
      </c>
      <c r="J2110" s="72">
        <v>955270703</v>
      </c>
      <c r="K2110" s="72">
        <v>2235.3000000000002</v>
      </c>
      <c r="L2110" s="72">
        <v>16570279</v>
      </c>
      <c r="M2110" s="72">
        <v>414257</v>
      </c>
      <c r="N2110" s="72">
        <v>2.5000000000000001E-2</v>
      </c>
      <c r="O2110" s="72">
        <v>0.43364999999999998</v>
      </c>
    </row>
    <row r="2111" spans="1:15" x14ac:dyDescent="0.2">
      <c r="A2111" t="str">
        <f t="shared" si="32"/>
        <v>2024_3609</v>
      </c>
      <c r="C2111" s="71">
        <v>2109</v>
      </c>
      <c r="D2111" s="72">
        <v>3609</v>
      </c>
      <c r="E2111" s="72">
        <v>3609</v>
      </c>
      <c r="F2111" s="72" t="s">
        <v>162</v>
      </c>
      <c r="G2111" s="72">
        <v>2024</v>
      </c>
      <c r="H2111" s="72">
        <v>0</v>
      </c>
      <c r="I2111" s="72">
        <v>1</v>
      </c>
      <c r="J2111" s="72">
        <v>182047551</v>
      </c>
      <c r="K2111" s="72">
        <v>450.4</v>
      </c>
      <c r="L2111" s="72">
        <v>3338815</v>
      </c>
      <c r="M2111" s="72">
        <v>103503</v>
      </c>
      <c r="N2111" s="72">
        <v>3.1E-2</v>
      </c>
      <c r="O2111" s="72">
        <v>0.56855</v>
      </c>
    </row>
    <row r="2112" spans="1:15" x14ac:dyDescent="0.2">
      <c r="A2112" t="str">
        <f t="shared" si="32"/>
        <v>2024_3645</v>
      </c>
      <c r="C2112" s="71">
        <v>2110</v>
      </c>
      <c r="D2112" s="72">
        <v>3645</v>
      </c>
      <c r="E2112" s="72">
        <v>3645</v>
      </c>
      <c r="F2112" s="72" t="s">
        <v>163</v>
      </c>
      <c r="G2112" s="72">
        <v>2024</v>
      </c>
      <c r="H2112" s="72">
        <v>0</v>
      </c>
      <c r="I2112" s="72">
        <v>1</v>
      </c>
      <c r="J2112" s="72">
        <v>1602334589</v>
      </c>
      <c r="K2112" s="72">
        <v>2655.6</v>
      </c>
      <c r="L2112" s="72">
        <v>19685963</v>
      </c>
      <c r="M2112" s="72">
        <v>669323</v>
      </c>
      <c r="N2112" s="72">
        <v>3.4000000000000002E-2</v>
      </c>
      <c r="O2112" s="72">
        <v>0.41771999999999998</v>
      </c>
    </row>
    <row r="2113" spans="1:15" x14ac:dyDescent="0.2">
      <c r="A2113" t="str">
        <f t="shared" si="32"/>
        <v>2024_3715</v>
      </c>
      <c r="C2113" s="71">
        <v>2111</v>
      </c>
      <c r="D2113" s="72">
        <v>3715</v>
      </c>
      <c r="E2113" s="72">
        <v>3715</v>
      </c>
      <c r="F2113" s="72" t="s">
        <v>165</v>
      </c>
      <c r="G2113" s="72">
        <v>2024</v>
      </c>
      <c r="H2113" s="72">
        <v>0</v>
      </c>
      <c r="I2113" s="72">
        <v>1</v>
      </c>
      <c r="J2113" s="72">
        <v>2519775280</v>
      </c>
      <c r="K2113" s="72">
        <v>7685.5</v>
      </c>
      <c r="L2113" s="72">
        <v>56972612</v>
      </c>
      <c r="M2113" s="72">
        <v>1424315</v>
      </c>
      <c r="N2113" s="72">
        <v>2.5000000000000001E-2</v>
      </c>
      <c r="O2113" s="72">
        <v>0.56525000000000003</v>
      </c>
    </row>
    <row r="2114" spans="1:15" x14ac:dyDescent="0.2">
      <c r="A2114" t="str">
        <f t="shared" si="32"/>
        <v>2024_3744</v>
      </c>
      <c r="C2114" s="71">
        <v>2112</v>
      </c>
      <c r="D2114" s="72">
        <v>3744</v>
      </c>
      <c r="E2114" s="72">
        <v>3744</v>
      </c>
      <c r="F2114" s="72" t="s">
        <v>166</v>
      </c>
      <c r="G2114" s="72">
        <v>2024</v>
      </c>
      <c r="H2114" s="72">
        <v>0</v>
      </c>
      <c r="I2114" s="72">
        <v>1</v>
      </c>
      <c r="J2114" s="72">
        <v>203754174</v>
      </c>
      <c r="K2114" s="72">
        <v>671.1</v>
      </c>
      <c r="L2114" s="72">
        <v>4974864</v>
      </c>
      <c r="M2114" s="72">
        <v>124372</v>
      </c>
      <c r="N2114" s="72">
        <v>2.5000000000000001E-2</v>
      </c>
      <c r="O2114" s="72">
        <v>0.61040000000000005</v>
      </c>
    </row>
    <row r="2115" spans="1:15" x14ac:dyDescent="0.2">
      <c r="A2115" t="str">
        <f t="shared" si="32"/>
        <v>2024_3798</v>
      </c>
      <c r="C2115" s="71">
        <v>2113</v>
      </c>
      <c r="D2115" s="72">
        <v>3798</v>
      </c>
      <c r="E2115" s="72">
        <v>3798</v>
      </c>
      <c r="F2115" s="72" t="s">
        <v>167</v>
      </c>
      <c r="G2115" s="72">
        <v>2024</v>
      </c>
      <c r="H2115" s="72">
        <v>0</v>
      </c>
      <c r="I2115" s="72">
        <v>1</v>
      </c>
      <c r="J2115" s="72">
        <v>226381964</v>
      </c>
      <c r="K2115" s="72">
        <v>602.9</v>
      </c>
      <c r="L2115" s="72">
        <v>4469298</v>
      </c>
      <c r="M2115" s="72">
        <v>111732</v>
      </c>
      <c r="N2115" s="72">
        <v>2.5000000000000001E-2</v>
      </c>
      <c r="O2115" s="72">
        <v>0.49356</v>
      </c>
    </row>
    <row r="2116" spans="1:15" x14ac:dyDescent="0.2">
      <c r="A2116" t="str">
        <f t="shared" ref="A2116:A2179" si="33">CONCATENATE(G2116,"_",D2116)</f>
        <v>2024_3816</v>
      </c>
      <c r="C2116" s="71">
        <v>2114</v>
      </c>
      <c r="D2116" s="72">
        <v>3816</v>
      </c>
      <c r="E2116" s="72">
        <v>3816</v>
      </c>
      <c r="F2116" s="72" t="s">
        <v>168</v>
      </c>
      <c r="G2116" s="72">
        <v>2024</v>
      </c>
      <c r="H2116" s="72">
        <v>0</v>
      </c>
      <c r="I2116" s="72">
        <v>1</v>
      </c>
      <c r="J2116" s="72">
        <v>189750434</v>
      </c>
      <c r="K2116" s="72">
        <v>316.8</v>
      </c>
      <c r="L2116" s="72">
        <v>2348438</v>
      </c>
      <c r="M2116" s="72">
        <v>0</v>
      </c>
      <c r="N2116" s="72">
        <v>0</v>
      </c>
      <c r="O2116" s="72">
        <v>0</v>
      </c>
    </row>
    <row r="2117" spans="1:15" x14ac:dyDescent="0.2">
      <c r="A2117" t="str">
        <f t="shared" si="33"/>
        <v>2024_3841</v>
      </c>
      <c r="C2117" s="71">
        <v>2115</v>
      </c>
      <c r="D2117" s="72">
        <v>3841</v>
      </c>
      <c r="E2117" s="72">
        <v>3841</v>
      </c>
      <c r="F2117" s="72" t="s">
        <v>169</v>
      </c>
      <c r="G2117" s="72">
        <v>2024</v>
      </c>
      <c r="H2117" s="72">
        <v>0</v>
      </c>
      <c r="I2117" s="72">
        <v>1</v>
      </c>
      <c r="J2117" s="72">
        <v>316821197</v>
      </c>
      <c r="K2117" s="72">
        <v>687.2</v>
      </c>
      <c r="L2117" s="72">
        <v>5094214</v>
      </c>
      <c r="M2117" s="72">
        <v>144785</v>
      </c>
      <c r="N2117" s="72">
        <v>2.8420999999999998E-2</v>
      </c>
      <c r="O2117" s="72">
        <v>0.45699000000000001</v>
      </c>
    </row>
    <row r="2118" spans="1:15" x14ac:dyDescent="0.2">
      <c r="A2118" t="str">
        <f t="shared" si="33"/>
        <v>2024_3906</v>
      </c>
      <c r="C2118" s="71">
        <v>2116</v>
      </c>
      <c r="D2118" s="72">
        <v>3906</v>
      </c>
      <c r="E2118" s="72">
        <v>3906</v>
      </c>
      <c r="F2118" s="72" t="s">
        <v>171</v>
      </c>
      <c r="G2118" s="72">
        <v>2024</v>
      </c>
      <c r="H2118" s="72">
        <v>0</v>
      </c>
      <c r="I2118" s="72">
        <v>1</v>
      </c>
      <c r="J2118" s="72">
        <v>261386459</v>
      </c>
      <c r="K2118" s="72">
        <v>450</v>
      </c>
      <c r="L2118" s="72">
        <v>3335850</v>
      </c>
      <c r="M2118" s="72">
        <v>100076</v>
      </c>
      <c r="N2118" s="72">
        <v>0.03</v>
      </c>
      <c r="O2118" s="72">
        <v>0.38286999999999999</v>
      </c>
    </row>
    <row r="2119" spans="1:15" x14ac:dyDescent="0.2">
      <c r="A2119" t="str">
        <f t="shared" si="33"/>
        <v>2024_4419</v>
      </c>
      <c r="C2119" s="71">
        <v>2117</v>
      </c>
      <c r="D2119" s="72">
        <v>4419</v>
      </c>
      <c r="E2119" s="72">
        <v>4419</v>
      </c>
      <c r="F2119" s="72" t="s">
        <v>754</v>
      </c>
      <c r="G2119" s="72">
        <v>2024</v>
      </c>
      <c r="H2119" s="72">
        <v>0</v>
      </c>
      <c r="I2119" s="72">
        <v>1</v>
      </c>
      <c r="J2119" s="72">
        <v>294347442</v>
      </c>
      <c r="K2119" s="72">
        <v>806.5</v>
      </c>
      <c r="L2119" s="72">
        <v>5980198</v>
      </c>
      <c r="M2119" s="72">
        <v>287049</v>
      </c>
      <c r="N2119" s="72">
        <v>4.8000000000000001E-2</v>
      </c>
      <c r="O2119" s="72">
        <v>0.97519999999999996</v>
      </c>
    </row>
    <row r="2120" spans="1:15" x14ac:dyDescent="0.2">
      <c r="A2120" t="str">
        <f t="shared" si="33"/>
        <v>2024_3942</v>
      </c>
      <c r="C2120" s="71">
        <v>2118</v>
      </c>
      <c r="D2120" s="72">
        <v>3942</v>
      </c>
      <c r="E2120" s="72">
        <v>3942</v>
      </c>
      <c r="F2120" s="72" t="s">
        <v>172</v>
      </c>
      <c r="G2120" s="72">
        <v>2024</v>
      </c>
      <c r="H2120" s="72">
        <v>0</v>
      </c>
      <c r="I2120" s="72">
        <v>1</v>
      </c>
      <c r="J2120" s="72">
        <v>172940383</v>
      </c>
      <c r="K2120" s="72">
        <v>670</v>
      </c>
      <c r="L2120" s="72">
        <v>4966710</v>
      </c>
      <c r="M2120" s="72">
        <v>124168</v>
      </c>
      <c r="N2120" s="72">
        <v>2.5000000000000001E-2</v>
      </c>
      <c r="O2120" s="72">
        <v>0.71797999999999995</v>
      </c>
    </row>
    <row r="2121" spans="1:15" x14ac:dyDescent="0.2">
      <c r="A2121" t="str">
        <f t="shared" si="33"/>
        <v>2024_4023</v>
      </c>
      <c r="C2121" s="71">
        <v>2119</v>
      </c>
      <c r="D2121" s="72">
        <v>4023</v>
      </c>
      <c r="E2121" s="72">
        <v>4023</v>
      </c>
      <c r="F2121" s="72" t="s">
        <v>795</v>
      </c>
      <c r="G2121" s="72">
        <v>2024</v>
      </c>
      <c r="H2121" s="72">
        <v>0</v>
      </c>
      <c r="I2121" s="72">
        <v>1</v>
      </c>
      <c r="J2121" s="72">
        <v>433185096</v>
      </c>
      <c r="K2121" s="72">
        <v>655.6</v>
      </c>
      <c r="L2121" s="72">
        <v>4876353</v>
      </c>
      <c r="M2121" s="72">
        <v>243818</v>
      </c>
      <c r="N2121" s="72">
        <v>0.05</v>
      </c>
      <c r="O2121" s="72">
        <v>0.56284999999999996</v>
      </c>
    </row>
    <row r="2122" spans="1:15" x14ac:dyDescent="0.2">
      <c r="A2122" t="str">
        <f t="shared" si="33"/>
        <v>2024_4033</v>
      </c>
      <c r="C2122" s="71">
        <v>2120</v>
      </c>
      <c r="D2122" s="72">
        <v>4033</v>
      </c>
      <c r="E2122" s="72">
        <v>4033</v>
      </c>
      <c r="F2122" s="72" t="s">
        <v>696</v>
      </c>
      <c r="G2122" s="72">
        <v>2024</v>
      </c>
      <c r="H2122" s="72">
        <v>0</v>
      </c>
      <c r="I2122" s="72">
        <v>1</v>
      </c>
      <c r="J2122" s="72">
        <v>439076782</v>
      </c>
      <c r="K2122" s="72">
        <v>593.79999999999995</v>
      </c>
      <c r="L2122" s="72">
        <v>4444593</v>
      </c>
      <c r="M2122" s="72">
        <v>222230</v>
      </c>
      <c r="N2122" s="72">
        <v>0.05</v>
      </c>
      <c r="O2122" s="72">
        <v>0.50612999999999997</v>
      </c>
    </row>
    <row r="2123" spans="1:15" x14ac:dyDescent="0.2">
      <c r="A2123" t="str">
        <f t="shared" si="33"/>
        <v>2024_4041</v>
      </c>
      <c r="C2123" s="71">
        <v>2121</v>
      </c>
      <c r="D2123" s="72">
        <v>4041</v>
      </c>
      <c r="E2123" s="72">
        <v>4041</v>
      </c>
      <c r="F2123" s="72" t="s">
        <v>175</v>
      </c>
      <c r="G2123" s="72">
        <v>2024</v>
      </c>
      <c r="H2123" s="72">
        <v>0</v>
      </c>
      <c r="I2123" s="72">
        <v>1</v>
      </c>
      <c r="J2123" s="72">
        <v>434352195</v>
      </c>
      <c r="K2123" s="72">
        <v>1200</v>
      </c>
      <c r="L2123" s="72">
        <v>8895600</v>
      </c>
      <c r="M2123" s="72">
        <v>222390</v>
      </c>
      <c r="N2123" s="72">
        <v>2.5000000000000001E-2</v>
      </c>
      <c r="O2123" s="72">
        <v>0.51200000000000001</v>
      </c>
    </row>
    <row r="2124" spans="1:15" x14ac:dyDescent="0.2">
      <c r="A2124" t="str">
        <f t="shared" si="33"/>
        <v>2024_4043</v>
      </c>
      <c r="C2124" s="71">
        <v>2122</v>
      </c>
      <c r="D2124" s="72">
        <v>4043</v>
      </c>
      <c r="E2124" s="72">
        <v>4043</v>
      </c>
      <c r="F2124" s="72" t="s">
        <v>176</v>
      </c>
      <c r="G2124" s="72">
        <v>2024</v>
      </c>
      <c r="H2124" s="72">
        <v>0</v>
      </c>
      <c r="I2124" s="72">
        <v>1</v>
      </c>
      <c r="J2124" s="72">
        <v>431182119</v>
      </c>
      <c r="K2124" s="72">
        <v>663.1</v>
      </c>
      <c r="L2124" s="72">
        <v>4915560</v>
      </c>
      <c r="M2124" s="72">
        <v>176961</v>
      </c>
      <c r="N2124" s="72">
        <v>3.5999999999999997E-2</v>
      </c>
      <c r="O2124" s="72">
        <v>0.41041</v>
      </c>
    </row>
    <row r="2125" spans="1:15" x14ac:dyDescent="0.2">
      <c r="A2125" t="str">
        <f t="shared" si="33"/>
        <v>2024_4068</v>
      </c>
      <c r="C2125" s="71">
        <v>2123</v>
      </c>
      <c r="D2125" s="72">
        <v>4068</v>
      </c>
      <c r="E2125" s="72">
        <v>4068</v>
      </c>
      <c r="F2125" s="72" t="s">
        <v>801</v>
      </c>
      <c r="G2125" s="72">
        <v>2024</v>
      </c>
      <c r="H2125" s="72">
        <v>0</v>
      </c>
      <c r="I2125" s="72">
        <v>1</v>
      </c>
      <c r="J2125" s="72">
        <v>398828801</v>
      </c>
      <c r="K2125" s="72">
        <v>465.2</v>
      </c>
      <c r="L2125" s="72">
        <v>3448528</v>
      </c>
      <c r="M2125" s="72">
        <v>128429</v>
      </c>
      <c r="N2125" s="72">
        <v>3.7241999999999997E-2</v>
      </c>
      <c r="O2125" s="72">
        <v>0.32201999999999997</v>
      </c>
    </row>
    <row r="2126" spans="1:15" x14ac:dyDescent="0.2">
      <c r="A2126" t="str">
        <f t="shared" si="33"/>
        <v>2024_4086</v>
      </c>
      <c r="C2126" s="71">
        <v>2124</v>
      </c>
      <c r="D2126" s="72">
        <v>4086</v>
      </c>
      <c r="E2126" s="72">
        <v>4086</v>
      </c>
      <c r="F2126" s="72" t="s">
        <v>755</v>
      </c>
      <c r="G2126" s="72">
        <v>2024</v>
      </c>
      <c r="H2126" s="72">
        <v>0</v>
      </c>
      <c r="I2126" s="72">
        <v>1</v>
      </c>
      <c r="J2126" s="72">
        <v>488243179</v>
      </c>
      <c r="K2126" s="72">
        <v>1797.6</v>
      </c>
      <c r="L2126" s="72">
        <v>13446048</v>
      </c>
      <c r="M2126" s="72">
        <v>336151</v>
      </c>
      <c r="N2126" s="72">
        <v>2.5000000000000001E-2</v>
      </c>
      <c r="O2126" s="72">
        <v>0.68849000000000005</v>
      </c>
    </row>
    <row r="2127" spans="1:15" x14ac:dyDescent="0.2">
      <c r="A2127" t="str">
        <f t="shared" si="33"/>
        <v>2024_4104</v>
      </c>
      <c r="C2127" s="71">
        <v>2125</v>
      </c>
      <c r="D2127" s="72">
        <v>4104</v>
      </c>
      <c r="E2127" s="72">
        <v>4104</v>
      </c>
      <c r="F2127" s="72" t="s">
        <v>178</v>
      </c>
      <c r="G2127" s="72">
        <v>2024</v>
      </c>
      <c r="H2127" s="72">
        <v>0</v>
      </c>
      <c r="I2127" s="72">
        <v>1</v>
      </c>
      <c r="J2127" s="72">
        <v>1177459547</v>
      </c>
      <c r="K2127" s="72">
        <v>5374.9</v>
      </c>
      <c r="L2127" s="72">
        <v>39876383</v>
      </c>
      <c r="M2127" s="72">
        <v>1565085</v>
      </c>
      <c r="N2127" s="72">
        <v>3.9247999999999998E-2</v>
      </c>
      <c r="O2127" s="72">
        <v>1.3291999999999999</v>
      </c>
    </row>
    <row r="2128" spans="1:15" x14ac:dyDescent="0.2">
      <c r="A2128" t="str">
        <f t="shared" si="33"/>
        <v>2024_4122</v>
      </c>
      <c r="C2128" s="71">
        <v>2126</v>
      </c>
      <c r="D2128" s="72">
        <v>4122</v>
      </c>
      <c r="E2128" s="72">
        <v>4122</v>
      </c>
      <c r="F2128" s="72" t="s">
        <v>179</v>
      </c>
      <c r="G2128" s="72">
        <v>2024</v>
      </c>
      <c r="H2128" s="72">
        <v>0</v>
      </c>
      <c r="I2128" s="72">
        <v>1</v>
      </c>
      <c r="J2128" s="72">
        <v>210187852</v>
      </c>
      <c r="K2128" s="72">
        <v>511.4</v>
      </c>
      <c r="L2128" s="72">
        <v>3791008</v>
      </c>
      <c r="M2128" s="72">
        <v>91405</v>
      </c>
      <c r="N2128" s="72">
        <v>2.4111E-2</v>
      </c>
      <c r="O2128" s="72">
        <v>0.43486999999999998</v>
      </c>
    </row>
    <row r="2129" spans="1:15" x14ac:dyDescent="0.2">
      <c r="A2129" t="str">
        <f t="shared" si="33"/>
        <v>2024_4131</v>
      </c>
      <c r="C2129" s="71">
        <v>2127</v>
      </c>
      <c r="D2129" s="72">
        <v>4131</v>
      </c>
      <c r="E2129" s="72">
        <v>4131</v>
      </c>
      <c r="F2129" s="72" t="s">
        <v>180</v>
      </c>
      <c r="G2129" s="72">
        <v>2024</v>
      </c>
      <c r="H2129" s="72">
        <v>0</v>
      </c>
      <c r="I2129" s="72">
        <v>1</v>
      </c>
      <c r="J2129" s="72">
        <v>1419041213</v>
      </c>
      <c r="K2129" s="72">
        <v>3404.6</v>
      </c>
      <c r="L2129" s="72">
        <v>25364270</v>
      </c>
      <c r="M2129" s="72">
        <v>1268214</v>
      </c>
      <c r="N2129" s="72">
        <v>0.05</v>
      </c>
      <c r="O2129" s="72">
        <v>0.89371</v>
      </c>
    </row>
    <row r="2130" spans="1:15" x14ac:dyDescent="0.2">
      <c r="A2130" t="str">
        <f t="shared" si="33"/>
        <v>2024_4203</v>
      </c>
      <c r="C2130" s="71">
        <v>2128</v>
      </c>
      <c r="D2130" s="72">
        <v>4203</v>
      </c>
      <c r="E2130" s="72">
        <v>4203</v>
      </c>
      <c r="F2130" s="72" t="s">
        <v>182</v>
      </c>
      <c r="G2130" s="72">
        <v>2024</v>
      </c>
      <c r="H2130" s="72">
        <v>0</v>
      </c>
      <c r="I2130" s="72">
        <v>1</v>
      </c>
      <c r="J2130" s="72">
        <v>377202004</v>
      </c>
      <c r="K2130" s="72">
        <v>875.3</v>
      </c>
      <c r="L2130" s="72">
        <v>6488599</v>
      </c>
      <c r="M2130" s="72">
        <v>201147</v>
      </c>
      <c r="N2130" s="72">
        <v>3.1E-2</v>
      </c>
      <c r="O2130" s="72">
        <v>0.53325999999999996</v>
      </c>
    </row>
    <row r="2131" spans="1:15" x14ac:dyDescent="0.2">
      <c r="A2131" t="str">
        <f t="shared" si="33"/>
        <v>2024_4212</v>
      </c>
      <c r="C2131" s="71">
        <v>2129</v>
      </c>
      <c r="D2131" s="72">
        <v>4212</v>
      </c>
      <c r="E2131" s="72">
        <v>4212</v>
      </c>
      <c r="F2131" s="72" t="s">
        <v>183</v>
      </c>
      <c r="G2131" s="72">
        <v>2024</v>
      </c>
      <c r="H2131" s="72">
        <v>0</v>
      </c>
      <c r="I2131" s="72">
        <v>1</v>
      </c>
      <c r="J2131" s="72">
        <v>92772271</v>
      </c>
      <c r="K2131" s="72">
        <v>307.7</v>
      </c>
      <c r="L2131" s="72">
        <v>2280980</v>
      </c>
      <c r="M2131" s="72">
        <v>114049</v>
      </c>
      <c r="N2131" s="72">
        <v>0.05</v>
      </c>
      <c r="O2131" s="72">
        <v>1.2293400000000001</v>
      </c>
    </row>
    <row r="2132" spans="1:15" x14ac:dyDescent="0.2">
      <c r="A2132" t="str">
        <f t="shared" si="33"/>
        <v>2024_4271</v>
      </c>
      <c r="C2132" s="71">
        <v>2130</v>
      </c>
      <c r="D2132" s="72">
        <v>4271</v>
      </c>
      <c r="E2132" s="72">
        <v>4271</v>
      </c>
      <c r="F2132" s="72" t="s">
        <v>185</v>
      </c>
      <c r="G2132" s="72">
        <v>2024</v>
      </c>
      <c r="H2132" s="72">
        <v>0</v>
      </c>
      <c r="I2132" s="72">
        <v>1</v>
      </c>
      <c r="J2132" s="72">
        <v>562961567</v>
      </c>
      <c r="K2132" s="72">
        <v>1227.9000000000001</v>
      </c>
      <c r="L2132" s="72">
        <v>9102423</v>
      </c>
      <c r="M2132" s="72">
        <v>253630</v>
      </c>
      <c r="N2132" s="72">
        <v>2.7864E-2</v>
      </c>
      <c r="O2132" s="72">
        <v>0.45052999999999999</v>
      </c>
    </row>
    <row r="2133" spans="1:15" x14ac:dyDescent="0.2">
      <c r="A2133" t="str">
        <f t="shared" si="33"/>
        <v>2024_4269</v>
      </c>
      <c r="C2133" s="71">
        <v>2131</v>
      </c>
      <c r="D2133" s="72">
        <v>4269</v>
      </c>
      <c r="E2133" s="72">
        <v>4269</v>
      </c>
      <c r="F2133" s="72" t="s">
        <v>184</v>
      </c>
      <c r="G2133" s="72">
        <v>2024</v>
      </c>
      <c r="H2133" s="72">
        <v>0</v>
      </c>
      <c r="I2133" s="72">
        <v>1</v>
      </c>
      <c r="J2133" s="72">
        <v>299332128</v>
      </c>
      <c r="K2133" s="72">
        <v>501.8</v>
      </c>
      <c r="L2133" s="72">
        <v>3746941</v>
      </c>
      <c r="M2133" s="72">
        <v>149878</v>
      </c>
      <c r="N2133" s="72">
        <v>0.04</v>
      </c>
      <c r="O2133" s="72">
        <v>0.50070999999999999</v>
      </c>
    </row>
    <row r="2134" spans="1:15" x14ac:dyDescent="0.2">
      <c r="A2134" t="str">
        <f t="shared" si="33"/>
        <v>2024_4356</v>
      </c>
      <c r="C2134" s="71">
        <v>2132</v>
      </c>
      <c r="D2134" s="72">
        <v>4356</v>
      </c>
      <c r="E2134" s="72">
        <v>4356</v>
      </c>
      <c r="F2134" s="72" t="s">
        <v>186</v>
      </c>
      <c r="G2134" s="72">
        <v>2024</v>
      </c>
      <c r="H2134" s="72">
        <v>0</v>
      </c>
      <c r="I2134" s="72">
        <v>1</v>
      </c>
      <c r="J2134" s="72">
        <v>342570941</v>
      </c>
      <c r="K2134" s="72">
        <v>762.6</v>
      </c>
      <c r="L2134" s="72">
        <v>5653154</v>
      </c>
      <c r="M2134" s="72">
        <v>158288</v>
      </c>
      <c r="N2134" s="72">
        <v>2.8000000000000001E-2</v>
      </c>
      <c r="O2134" s="72">
        <v>0.46206000000000003</v>
      </c>
    </row>
    <row r="2135" spans="1:15" x14ac:dyDescent="0.2">
      <c r="A2135" t="str">
        <f t="shared" si="33"/>
        <v>2024_4149</v>
      </c>
      <c r="C2135" s="71">
        <v>2133</v>
      </c>
      <c r="D2135" s="72">
        <v>4149</v>
      </c>
      <c r="E2135" s="72">
        <v>4149</v>
      </c>
      <c r="F2135" s="72" t="s">
        <v>756</v>
      </c>
      <c r="G2135" s="72">
        <v>2024</v>
      </c>
      <c r="H2135" s="72">
        <v>0</v>
      </c>
      <c r="I2135" s="72">
        <v>1</v>
      </c>
      <c r="J2135" s="72">
        <v>742715136</v>
      </c>
      <c r="K2135" s="72">
        <v>1516.1</v>
      </c>
      <c r="L2135" s="72">
        <v>11246430</v>
      </c>
      <c r="M2135" s="72">
        <v>427364</v>
      </c>
      <c r="N2135" s="72">
        <v>3.7999999999999999E-2</v>
      </c>
      <c r="O2135" s="72">
        <v>0.57540999999999998</v>
      </c>
    </row>
    <row r="2136" spans="1:15" x14ac:dyDescent="0.2">
      <c r="A2136" t="str">
        <f t="shared" si="33"/>
        <v>2024_4437</v>
      </c>
      <c r="C2136" s="71">
        <v>2134</v>
      </c>
      <c r="D2136" s="72">
        <v>4437</v>
      </c>
      <c r="E2136" s="72">
        <v>4437</v>
      </c>
      <c r="F2136" s="72" t="s">
        <v>188</v>
      </c>
      <c r="G2136" s="72">
        <v>2024</v>
      </c>
      <c r="H2136" s="72">
        <v>0</v>
      </c>
      <c r="I2136" s="72">
        <v>1</v>
      </c>
      <c r="J2136" s="72">
        <v>439780166</v>
      </c>
      <c r="K2136" s="72">
        <v>469.1</v>
      </c>
      <c r="L2136" s="72">
        <v>3477438</v>
      </c>
      <c r="M2136" s="72">
        <v>170394</v>
      </c>
      <c r="N2136" s="72">
        <v>4.9000000000000002E-2</v>
      </c>
      <c r="O2136" s="72">
        <v>0.38745000000000002</v>
      </c>
    </row>
    <row r="2137" spans="1:15" x14ac:dyDescent="0.2">
      <c r="A2137" t="str">
        <f t="shared" si="33"/>
        <v>2024_4446</v>
      </c>
      <c r="C2137" s="71">
        <v>2135</v>
      </c>
      <c r="D2137" s="72">
        <v>4446</v>
      </c>
      <c r="E2137" s="72">
        <v>4446</v>
      </c>
      <c r="F2137" s="72" t="s">
        <v>189</v>
      </c>
      <c r="G2137" s="72">
        <v>2024</v>
      </c>
      <c r="H2137" s="72">
        <v>0</v>
      </c>
      <c r="I2137" s="72">
        <v>1</v>
      </c>
      <c r="J2137" s="72">
        <v>410843742</v>
      </c>
      <c r="K2137" s="72">
        <v>969.2</v>
      </c>
      <c r="L2137" s="72">
        <v>7184680</v>
      </c>
      <c r="M2137" s="72">
        <v>359234</v>
      </c>
      <c r="N2137" s="72">
        <v>0.05</v>
      </c>
      <c r="O2137" s="72">
        <v>0.87438000000000005</v>
      </c>
    </row>
    <row r="2138" spans="1:15" x14ac:dyDescent="0.2">
      <c r="A2138" t="str">
        <f t="shared" si="33"/>
        <v>2024_4491</v>
      </c>
      <c r="C2138" s="71">
        <v>2136</v>
      </c>
      <c r="D2138" s="72">
        <v>4491</v>
      </c>
      <c r="E2138" s="72">
        <v>4491</v>
      </c>
      <c r="F2138" s="72" t="s">
        <v>190</v>
      </c>
      <c r="G2138" s="72">
        <v>2024</v>
      </c>
      <c r="H2138" s="72">
        <v>0</v>
      </c>
      <c r="I2138" s="72">
        <v>1</v>
      </c>
      <c r="J2138" s="72">
        <v>148655843</v>
      </c>
      <c r="K2138" s="72">
        <v>345.5</v>
      </c>
      <c r="L2138" s="72">
        <v>2561192</v>
      </c>
      <c r="M2138" s="72">
        <v>125498</v>
      </c>
      <c r="N2138" s="72">
        <v>4.9000000000000002E-2</v>
      </c>
      <c r="O2138" s="72">
        <v>0.84421999999999997</v>
      </c>
    </row>
    <row r="2139" spans="1:15" x14ac:dyDescent="0.2">
      <c r="A2139" t="str">
        <f t="shared" si="33"/>
        <v>2024_4505</v>
      </c>
      <c r="C2139" s="71">
        <v>2137</v>
      </c>
      <c r="D2139" s="72">
        <v>4505</v>
      </c>
      <c r="E2139" s="72">
        <v>4505</v>
      </c>
      <c r="F2139" s="72" t="s">
        <v>191</v>
      </c>
      <c r="G2139" s="72">
        <v>2024</v>
      </c>
      <c r="H2139" s="72">
        <v>0</v>
      </c>
      <c r="I2139" s="72">
        <v>1</v>
      </c>
      <c r="J2139" s="72">
        <v>114229057</v>
      </c>
      <c r="K2139" s="72">
        <v>211.6</v>
      </c>
      <c r="L2139" s="72">
        <v>1576843</v>
      </c>
      <c r="M2139" s="72">
        <v>58343</v>
      </c>
      <c r="N2139" s="72">
        <v>3.6999999999999998E-2</v>
      </c>
      <c r="O2139" s="72">
        <v>0.51075000000000004</v>
      </c>
    </row>
    <row r="2140" spans="1:15" x14ac:dyDescent="0.2">
      <c r="A2140" t="str">
        <f t="shared" si="33"/>
        <v>2024_4509</v>
      </c>
      <c r="C2140" s="71">
        <v>2138</v>
      </c>
      <c r="D2140" s="72">
        <v>4509</v>
      </c>
      <c r="E2140" s="72">
        <v>4509</v>
      </c>
      <c r="F2140" s="72" t="s">
        <v>192</v>
      </c>
      <c r="G2140" s="72">
        <v>2024</v>
      </c>
      <c r="H2140" s="72">
        <v>0</v>
      </c>
      <c r="I2140" s="72">
        <v>1</v>
      </c>
      <c r="J2140" s="72">
        <v>76227117</v>
      </c>
      <c r="K2140" s="72">
        <v>194</v>
      </c>
      <c r="L2140" s="72">
        <v>1438122</v>
      </c>
      <c r="M2140" s="72">
        <v>35953</v>
      </c>
      <c r="N2140" s="72">
        <v>2.5000000000000001E-2</v>
      </c>
      <c r="O2140" s="72">
        <v>0.47166000000000002</v>
      </c>
    </row>
    <row r="2141" spans="1:15" x14ac:dyDescent="0.2">
      <c r="A2141" t="str">
        <f t="shared" si="33"/>
        <v>2024_4518</v>
      </c>
      <c r="C2141" s="71">
        <v>2139</v>
      </c>
      <c r="D2141" s="72">
        <v>4518</v>
      </c>
      <c r="E2141" s="72">
        <v>4518</v>
      </c>
      <c r="F2141" s="72" t="s">
        <v>193</v>
      </c>
      <c r="G2141" s="72">
        <v>2024</v>
      </c>
      <c r="H2141" s="72">
        <v>0</v>
      </c>
      <c r="I2141" s="72">
        <v>1</v>
      </c>
      <c r="J2141" s="72">
        <v>97872057</v>
      </c>
      <c r="K2141" s="72">
        <v>184.9</v>
      </c>
      <c r="L2141" s="72">
        <v>1370664</v>
      </c>
      <c r="M2141" s="72">
        <v>0</v>
      </c>
      <c r="N2141" s="72">
        <v>0</v>
      </c>
      <c r="O2141" s="72">
        <v>0</v>
      </c>
    </row>
    <row r="2142" spans="1:15" x14ac:dyDescent="0.2">
      <c r="A2142" t="str">
        <f t="shared" si="33"/>
        <v>2024_4527</v>
      </c>
      <c r="C2142" s="71">
        <v>2140</v>
      </c>
      <c r="D2142" s="72">
        <v>4527</v>
      </c>
      <c r="E2142" s="72">
        <v>4527</v>
      </c>
      <c r="F2142" s="72" t="s">
        <v>194</v>
      </c>
      <c r="G2142" s="72">
        <v>2024</v>
      </c>
      <c r="H2142" s="72">
        <v>0</v>
      </c>
      <c r="I2142" s="72">
        <v>1</v>
      </c>
      <c r="J2142" s="72">
        <v>361424871</v>
      </c>
      <c r="K2142" s="72">
        <v>598.29999999999995</v>
      </c>
      <c r="L2142" s="72">
        <v>4435198</v>
      </c>
      <c r="M2142" s="72">
        <v>221760</v>
      </c>
      <c r="N2142" s="72">
        <v>0.05</v>
      </c>
      <c r="O2142" s="72">
        <v>0.61356999999999995</v>
      </c>
    </row>
    <row r="2143" spans="1:15" x14ac:dyDescent="0.2">
      <c r="A2143" t="str">
        <f t="shared" si="33"/>
        <v>2024_4536</v>
      </c>
      <c r="C2143" s="71">
        <v>2141</v>
      </c>
      <c r="D2143" s="72">
        <v>4536</v>
      </c>
      <c r="E2143" s="72">
        <v>4536</v>
      </c>
      <c r="F2143" s="72" t="s">
        <v>195</v>
      </c>
      <c r="G2143" s="72">
        <v>2024</v>
      </c>
      <c r="H2143" s="72">
        <v>0</v>
      </c>
      <c r="I2143" s="72">
        <v>1</v>
      </c>
      <c r="J2143" s="72">
        <v>628614708</v>
      </c>
      <c r="K2143" s="72">
        <v>1791.9</v>
      </c>
      <c r="L2143" s="72">
        <v>13283355</v>
      </c>
      <c r="M2143" s="72">
        <v>332084</v>
      </c>
      <c r="N2143" s="72">
        <v>2.5000000000000001E-2</v>
      </c>
      <c r="O2143" s="72">
        <v>0.52827999999999997</v>
      </c>
    </row>
    <row r="2144" spans="1:15" x14ac:dyDescent="0.2">
      <c r="A2144" t="str">
        <f t="shared" si="33"/>
        <v>2024_4554</v>
      </c>
      <c r="C2144" s="71">
        <v>2142</v>
      </c>
      <c r="D2144" s="72">
        <v>4554</v>
      </c>
      <c r="E2144" s="72">
        <v>4554</v>
      </c>
      <c r="F2144" s="72" t="s">
        <v>196</v>
      </c>
      <c r="G2144" s="72">
        <v>2024</v>
      </c>
      <c r="H2144" s="72">
        <v>0</v>
      </c>
      <c r="I2144" s="72">
        <v>1</v>
      </c>
      <c r="J2144" s="72">
        <v>351969463</v>
      </c>
      <c r="K2144" s="72">
        <v>1111.2</v>
      </c>
      <c r="L2144" s="72">
        <v>8237326</v>
      </c>
      <c r="M2144" s="72">
        <v>313018</v>
      </c>
      <c r="N2144" s="72">
        <v>3.7999999999999999E-2</v>
      </c>
      <c r="O2144" s="72">
        <v>0.88932999999999995</v>
      </c>
    </row>
    <row r="2145" spans="1:15" x14ac:dyDescent="0.2">
      <c r="A2145" t="str">
        <f t="shared" si="33"/>
        <v>2024_4572</v>
      </c>
      <c r="C2145" s="71">
        <v>2143</v>
      </c>
      <c r="D2145" s="72">
        <v>4572</v>
      </c>
      <c r="E2145" s="72">
        <v>4572</v>
      </c>
      <c r="F2145" s="72" t="s">
        <v>197</v>
      </c>
      <c r="G2145" s="72">
        <v>2024</v>
      </c>
      <c r="H2145" s="72">
        <v>0</v>
      </c>
      <c r="I2145" s="72">
        <v>1</v>
      </c>
      <c r="J2145" s="72">
        <v>87834167</v>
      </c>
      <c r="K2145" s="72">
        <v>221.8</v>
      </c>
      <c r="L2145" s="72">
        <v>1644203</v>
      </c>
      <c r="M2145" s="72">
        <v>52615</v>
      </c>
      <c r="N2145" s="72">
        <v>3.2000000000000001E-2</v>
      </c>
      <c r="O2145" s="72">
        <v>0.59902999999999995</v>
      </c>
    </row>
    <row r="2146" spans="1:15" x14ac:dyDescent="0.2">
      <c r="A2146" t="str">
        <f t="shared" si="33"/>
        <v>2024_4581</v>
      </c>
      <c r="C2146" s="71">
        <v>2144</v>
      </c>
      <c r="D2146" s="72">
        <v>4581</v>
      </c>
      <c r="E2146" s="72">
        <v>4581</v>
      </c>
      <c r="F2146" s="72" t="s">
        <v>198</v>
      </c>
      <c r="G2146" s="72">
        <v>2024</v>
      </c>
      <c r="H2146" s="72">
        <v>0</v>
      </c>
      <c r="I2146" s="72">
        <v>1</v>
      </c>
      <c r="J2146" s="72">
        <v>1532755885</v>
      </c>
      <c r="K2146" s="72">
        <v>4574.8</v>
      </c>
      <c r="L2146" s="72">
        <v>33912992</v>
      </c>
      <c r="M2146" s="72">
        <v>1119129</v>
      </c>
      <c r="N2146" s="72">
        <v>3.3000000000000002E-2</v>
      </c>
      <c r="O2146" s="72">
        <v>0.73014000000000001</v>
      </c>
    </row>
    <row r="2147" spans="1:15" x14ac:dyDescent="0.2">
      <c r="A2147" t="str">
        <f t="shared" si="33"/>
        <v>2024_4599</v>
      </c>
      <c r="C2147" s="71">
        <v>2145</v>
      </c>
      <c r="D2147" s="72">
        <v>4599</v>
      </c>
      <c r="E2147" s="72">
        <v>4599</v>
      </c>
      <c r="F2147" s="72" t="s">
        <v>199</v>
      </c>
      <c r="G2147" s="72">
        <v>2024</v>
      </c>
      <c r="H2147" s="72">
        <v>0</v>
      </c>
      <c r="I2147" s="72">
        <v>1</v>
      </c>
      <c r="J2147" s="72">
        <v>290420104</v>
      </c>
      <c r="K2147" s="72">
        <v>592.6</v>
      </c>
      <c r="L2147" s="72">
        <v>4438574</v>
      </c>
      <c r="M2147" s="72">
        <v>124280</v>
      </c>
      <c r="N2147" s="72">
        <v>2.8000000000000001E-2</v>
      </c>
      <c r="O2147" s="72">
        <v>0.42792999999999998</v>
      </c>
    </row>
    <row r="2148" spans="1:15" x14ac:dyDescent="0.2">
      <c r="A2148" t="str">
        <f t="shared" si="33"/>
        <v>2024_4617</v>
      </c>
      <c r="C2148" s="71">
        <v>2146</v>
      </c>
      <c r="D2148" s="72">
        <v>4617</v>
      </c>
      <c r="E2148" s="72">
        <v>4617</v>
      </c>
      <c r="F2148" s="72" t="s">
        <v>200</v>
      </c>
      <c r="G2148" s="72">
        <v>2024</v>
      </c>
      <c r="H2148" s="72">
        <v>0</v>
      </c>
      <c r="I2148" s="72">
        <v>1</v>
      </c>
      <c r="J2148" s="72">
        <v>541787243</v>
      </c>
      <c r="K2148" s="72">
        <v>1399.4</v>
      </c>
      <c r="L2148" s="72">
        <v>10373752</v>
      </c>
      <c r="M2148" s="72">
        <v>349745</v>
      </c>
      <c r="N2148" s="72">
        <v>3.3714000000000001E-2</v>
      </c>
      <c r="O2148" s="72">
        <v>0.64554</v>
      </c>
    </row>
    <row r="2149" spans="1:15" x14ac:dyDescent="0.2">
      <c r="A2149" t="str">
        <f t="shared" si="33"/>
        <v>2024_4662</v>
      </c>
      <c r="C2149" s="71">
        <v>2147</v>
      </c>
      <c r="D2149" s="72">
        <v>4662</v>
      </c>
      <c r="E2149" s="72">
        <v>4662</v>
      </c>
      <c r="F2149" s="72" t="s">
        <v>202</v>
      </c>
      <c r="G2149" s="72">
        <v>2024</v>
      </c>
      <c r="H2149" s="72">
        <v>0</v>
      </c>
      <c r="I2149" s="72">
        <v>1</v>
      </c>
      <c r="J2149" s="72">
        <v>565389837</v>
      </c>
      <c r="K2149" s="72">
        <v>930</v>
      </c>
      <c r="L2149" s="72">
        <v>6894090</v>
      </c>
      <c r="M2149" s="72">
        <v>338776</v>
      </c>
      <c r="N2149" s="72">
        <v>4.9140000000000003E-2</v>
      </c>
      <c r="O2149" s="72">
        <v>0.59919</v>
      </c>
    </row>
    <row r="2150" spans="1:15" x14ac:dyDescent="0.2">
      <c r="A2150" t="str">
        <f t="shared" si="33"/>
        <v>2024_4689</v>
      </c>
      <c r="C2150" s="71">
        <v>2148</v>
      </c>
      <c r="D2150" s="72">
        <v>4689</v>
      </c>
      <c r="E2150" s="72">
        <v>4689</v>
      </c>
      <c r="F2150" s="72" t="s">
        <v>203</v>
      </c>
      <c r="G2150" s="72">
        <v>2024</v>
      </c>
      <c r="H2150" s="72">
        <v>0</v>
      </c>
      <c r="I2150" s="72">
        <v>1</v>
      </c>
      <c r="J2150" s="72">
        <v>141060382</v>
      </c>
      <c r="K2150" s="72">
        <v>542</v>
      </c>
      <c r="L2150" s="72">
        <v>4017846</v>
      </c>
      <c r="M2150" s="72">
        <v>92401</v>
      </c>
      <c r="N2150" s="72">
        <v>2.2998000000000001E-2</v>
      </c>
      <c r="O2150" s="72">
        <v>0.65505000000000002</v>
      </c>
    </row>
    <row r="2151" spans="1:15" x14ac:dyDescent="0.2">
      <c r="A2151" t="str">
        <f t="shared" si="33"/>
        <v>2024_4644</v>
      </c>
      <c r="C2151" s="71">
        <v>2149</v>
      </c>
      <c r="D2151" s="72">
        <v>4644</v>
      </c>
      <c r="E2151" s="72">
        <v>4644</v>
      </c>
      <c r="F2151" s="72" t="s">
        <v>201</v>
      </c>
      <c r="G2151" s="72">
        <v>2024</v>
      </c>
      <c r="H2151" s="72">
        <v>0</v>
      </c>
      <c r="I2151" s="72">
        <v>1</v>
      </c>
      <c r="J2151" s="72">
        <v>330972851</v>
      </c>
      <c r="K2151" s="72">
        <v>495.9</v>
      </c>
      <c r="L2151" s="72">
        <v>3702885</v>
      </c>
      <c r="M2151" s="72">
        <v>80860</v>
      </c>
      <c r="N2151" s="72">
        <v>2.1836999999999999E-2</v>
      </c>
      <c r="O2151" s="72">
        <v>0.24431</v>
      </c>
    </row>
    <row r="2152" spans="1:15" x14ac:dyDescent="0.2">
      <c r="A2152" t="str">
        <f t="shared" si="33"/>
        <v>2024_4725</v>
      </c>
      <c r="C2152" s="71">
        <v>2150</v>
      </c>
      <c r="D2152" s="72">
        <v>4725</v>
      </c>
      <c r="E2152" s="72">
        <v>4725</v>
      </c>
      <c r="F2152" s="72" t="s">
        <v>204</v>
      </c>
      <c r="G2152" s="72">
        <v>2024</v>
      </c>
      <c r="H2152" s="72">
        <v>0</v>
      </c>
      <c r="I2152" s="72">
        <v>1</v>
      </c>
      <c r="J2152" s="72">
        <v>944362660</v>
      </c>
      <c r="K2152" s="72">
        <v>2957.6</v>
      </c>
      <c r="L2152" s="72">
        <v>21924689</v>
      </c>
      <c r="M2152" s="72">
        <v>1096234</v>
      </c>
      <c r="N2152" s="72">
        <v>0.05</v>
      </c>
      <c r="O2152" s="72">
        <v>1.16082</v>
      </c>
    </row>
    <row r="2153" spans="1:15" x14ac:dyDescent="0.2">
      <c r="A2153" t="str">
        <f t="shared" si="33"/>
        <v>2024_2673</v>
      </c>
      <c r="C2153" s="71">
        <v>2151</v>
      </c>
      <c r="D2153" s="72">
        <v>2673</v>
      </c>
      <c r="E2153" s="72">
        <v>2673</v>
      </c>
      <c r="F2153" s="72" t="s">
        <v>125</v>
      </c>
      <c r="G2153" s="72">
        <v>2024</v>
      </c>
      <c r="H2153" s="72">
        <v>0</v>
      </c>
      <c r="I2153" s="72">
        <v>1</v>
      </c>
      <c r="J2153" s="72">
        <v>312912677</v>
      </c>
      <c r="K2153" s="72">
        <v>626.5</v>
      </c>
      <c r="L2153" s="72">
        <v>4645498</v>
      </c>
      <c r="M2153" s="72">
        <v>176529</v>
      </c>
      <c r="N2153" s="72">
        <v>3.7999999999999999E-2</v>
      </c>
      <c r="O2153" s="72">
        <v>0.56415000000000004</v>
      </c>
    </row>
    <row r="2154" spans="1:15" x14ac:dyDescent="0.2">
      <c r="A2154" t="str">
        <f t="shared" si="33"/>
        <v>2024_153</v>
      </c>
      <c r="C2154" s="71">
        <v>2152</v>
      </c>
      <c r="D2154" s="72">
        <v>153</v>
      </c>
      <c r="E2154" s="72">
        <v>153</v>
      </c>
      <c r="F2154" s="72" t="s">
        <v>17</v>
      </c>
      <c r="G2154" s="72">
        <v>2024</v>
      </c>
      <c r="H2154" s="72">
        <v>0</v>
      </c>
      <c r="I2154" s="72">
        <v>1</v>
      </c>
      <c r="J2154" s="72">
        <v>302366641</v>
      </c>
      <c r="K2154" s="72">
        <v>536.6</v>
      </c>
      <c r="L2154" s="72">
        <v>4005719</v>
      </c>
      <c r="M2154" s="72">
        <v>142371</v>
      </c>
      <c r="N2154" s="72">
        <v>3.5541999999999997E-2</v>
      </c>
      <c r="O2154" s="72">
        <v>0.47086</v>
      </c>
    </row>
    <row r="2155" spans="1:15" x14ac:dyDescent="0.2">
      <c r="A2155" t="str">
        <f t="shared" si="33"/>
        <v>2024_3691</v>
      </c>
      <c r="C2155" s="71">
        <v>2153</v>
      </c>
      <c r="D2155" s="72">
        <v>3691</v>
      </c>
      <c r="E2155" s="72">
        <v>3691</v>
      </c>
      <c r="F2155" s="72" t="s">
        <v>164</v>
      </c>
      <c r="G2155" s="72">
        <v>2024</v>
      </c>
      <c r="H2155" s="72">
        <v>0</v>
      </c>
      <c r="I2155" s="72">
        <v>1</v>
      </c>
      <c r="J2155" s="72">
        <v>388087127</v>
      </c>
      <c r="K2155" s="72">
        <v>725.8</v>
      </c>
      <c r="L2155" s="72">
        <v>5384710</v>
      </c>
      <c r="M2155" s="72">
        <v>134471</v>
      </c>
      <c r="N2155" s="72">
        <v>2.4972999999999999E-2</v>
      </c>
      <c r="O2155" s="72">
        <v>0.34649999999999997</v>
      </c>
    </row>
    <row r="2156" spans="1:15" x14ac:dyDescent="0.2">
      <c r="A2156" t="str">
        <f t="shared" si="33"/>
        <v>2024_4774</v>
      </c>
      <c r="C2156" s="71">
        <v>2154</v>
      </c>
      <c r="D2156" s="72">
        <v>4774</v>
      </c>
      <c r="E2156" s="72">
        <v>4774</v>
      </c>
      <c r="F2156" s="72" t="s">
        <v>757</v>
      </c>
      <c r="G2156" s="72">
        <v>2024</v>
      </c>
      <c r="H2156" s="72">
        <v>0</v>
      </c>
      <c r="I2156" s="72">
        <v>1</v>
      </c>
      <c r="J2156" s="72">
        <v>510178670</v>
      </c>
      <c r="K2156" s="72">
        <v>1138</v>
      </c>
      <c r="L2156" s="72">
        <v>8497446</v>
      </c>
      <c r="M2156" s="72">
        <v>407877</v>
      </c>
      <c r="N2156" s="72">
        <v>4.8000000000000001E-2</v>
      </c>
      <c r="O2156" s="72">
        <v>0.79947999999999997</v>
      </c>
    </row>
    <row r="2157" spans="1:15" x14ac:dyDescent="0.2">
      <c r="A2157" t="str">
        <f t="shared" si="33"/>
        <v>2024_873</v>
      </c>
      <c r="C2157" s="71">
        <v>2155</v>
      </c>
      <c r="D2157" s="72">
        <v>873</v>
      </c>
      <c r="E2157" s="72">
        <v>873</v>
      </c>
      <c r="F2157" s="72" t="s">
        <v>43</v>
      </c>
      <c r="G2157" s="72">
        <v>2024</v>
      </c>
      <c r="H2157" s="72">
        <v>0</v>
      </c>
      <c r="I2157" s="72">
        <v>1</v>
      </c>
      <c r="J2157" s="72">
        <v>388554274</v>
      </c>
      <c r="K2157" s="72">
        <v>483.5</v>
      </c>
      <c r="L2157" s="72">
        <v>3619965</v>
      </c>
      <c r="M2157" s="72">
        <v>144799</v>
      </c>
      <c r="N2157" s="72">
        <v>0.04</v>
      </c>
      <c r="O2157" s="72">
        <v>0.37265999999999999</v>
      </c>
    </row>
    <row r="2158" spans="1:15" x14ac:dyDescent="0.2">
      <c r="A2158" t="str">
        <f t="shared" si="33"/>
        <v>2024_4778</v>
      </c>
      <c r="C2158" s="71">
        <v>2156</v>
      </c>
      <c r="D2158" s="72">
        <v>4778</v>
      </c>
      <c r="E2158" s="72">
        <v>4778</v>
      </c>
      <c r="F2158" s="72" t="s">
        <v>211</v>
      </c>
      <c r="G2158" s="72">
        <v>2024</v>
      </c>
      <c r="H2158" s="72">
        <v>0</v>
      </c>
      <c r="I2158" s="72">
        <v>1</v>
      </c>
      <c r="J2158" s="72">
        <v>307116349</v>
      </c>
      <c r="K2158" s="72">
        <v>236.4</v>
      </c>
      <c r="L2158" s="72">
        <v>1752906</v>
      </c>
      <c r="M2158" s="72">
        <v>87645</v>
      </c>
      <c r="N2158" s="72">
        <v>0.05</v>
      </c>
      <c r="O2158" s="72">
        <v>0.28538000000000002</v>
      </c>
    </row>
    <row r="2159" spans="1:15" x14ac:dyDescent="0.2">
      <c r="A2159" t="str">
        <f t="shared" si="33"/>
        <v>2024_4777</v>
      </c>
      <c r="C2159" s="71">
        <v>2157</v>
      </c>
      <c r="D2159" s="72">
        <v>4777</v>
      </c>
      <c r="E2159" s="72">
        <v>4777</v>
      </c>
      <c r="F2159" s="72" t="s">
        <v>210</v>
      </c>
      <c r="G2159" s="72">
        <v>2024</v>
      </c>
      <c r="H2159" s="72">
        <v>0</v>
      </c>
      <c r="I2159" s="72">
        <v>1</v>
      </c>
      <c r="J2159" s="72">
        <v>272555635</v>
      </c>
      <c r="K2159" s="72">
        <v>556.9</v>
      </c>
      <c r="L2159" s="72">
        <v>4136096</v>
      </c>
      <c r="M2159" s="72">
        <v>103402</v>
      </c>
      <c r="N2159" s="72">
        <v>2.5000000000000001E-2</v>
      </c>
      <c r="O2159" s="72">
        <v>0.37938</v>
      </c>
    </row>
    <row r="2160" spans="1:15" x14ac:dyDescent="0.2">
      <c r="A2160" t="str">
        <f t="shared" si="33"/>
        <v>2024_4776</v>
      </c>
      <c r="C2160" s="71">
        <v>2158</v>
      </c>
      <c r="D2160" s="72">
        <v>4776</v>
      </c>
      <c r="E2160" s="72">
        <v>4776</v>
      </c>
      <c r="F2160" s="72" t="s">
        <v>209</v>
      </c>
      <c r="G2160" s="72">
        <v>2024</v>
      </c>
      <c r="H2160" s="72">
        <v>0</v>
      </c>
      <c r="I2160" s="72">
        <v>1</v>
      </c>
      <c r="J2160" s="72">
        <v>292928362</v>
      </c>
      <c r="K2160" s="72">
        <v>488.5</v>
      </c>
      <c r="L2160" s="72">
        <v>3685733</v>
      </c>
      <c r="M2160" s="72">
        <v>72661</v>
      </c>
      <c r="N2160" s="72">
        <v>1.9713999999999999E-2</v>
      </c>
      <c r="O2160" s="72">
        <v>0.24804999999999999</v>
      </c>
    </row>
    <row r="2161" spans="1:15" x14ac:dyDescent="0.2">
      <c r="A2161" t="str">
        <f t="shared" si="33"/>
        <v>2024_4779</v>
      </c>
      <c r="C2161" s="71">
        <v>2159</v>
      </c>
      <c r="D2161" s="72">
        <v>4779</v>
      </c>
      <c r="E2161" s="72">
        <v>4779</v>
      </c>
      <c r="F2161" s="72" t="s">
        <v>212</v>
      </c>
      <c r="G2161" s="72">
        <v>2024</v>
      </c>
      <c r="H2161" s="72">
        <v>0</v>
      </c>
      <c r="I2161" s="72">
        <v>1</v>
      </c>
      <c r="J2161" s="72">
        <v>611403693</v>
      </c>
      <c r="K2161" s="72">
        <v>2093.1</v>
      </c>
      <c r="L2161" s="72">
        <v>15516150</v>
      </c>
      <c r="M2161" s="72">
        <v>775808</v>
      </c>
      <c r="N2161" s="72">
        <v>0.05</v>
      </c>
      <c r="O2161" s="72">
        <v>1.2688999999999999</v>
      </c>
    </row>
    <row r="2162" spans="1:15" x14ac:dyDescent="0.2">
      <c r="A2162" t="str">
        <f t="shared" si="33"/>
        <v>2024_4784</v>
      </c>
      <c r="C2162" s="71">
        <v>2160</v>
      </c>
      <c r="D2162" s="72">
        <v>4784</v>
      </c>
      <c r="E2162" s="72">
        <v>4784</v>
      </c>
      <c r="F2162" s="72" t="s">
        <v>213</v>
      </c>
      <c r="G2162" s="72">
        <v>2024</v>
      </c>
      <c r="H2162" s="72">
        <v>0</v>
      </c>
      <c r="I2162" s="72">
        <v>1</v>
      </c>
      <c r="J2162" s="72">
        <v>1320596650</v>
      </c>
      <c r="K2162" s="72">
        <v>3097.6</v>
      </c>
      <c r="L2162" s="72">
        <v>22962509</v>
      </c>
      <c r="M2162" s="72">
        <v>1045470</v>
      </c>
      <c r="N2162" s="72">
        <v>4.5529E-2</v>
      </c>
      <c r="O2162" s="72">
        <v>0.79166000000000003</v>
      </c>
    </row>
    <row r="2163" spans="1:15" x14ac:dyDescent="0.2">
      <c r="A2163" t="str">
        <f t="shared" si="33"/>
        <v>2024_4785</v>
      </c>
      <c r="C2163" s="71">
        <v>2161</v>
      </c>
      <c r="D2163" s="72">
        <v>4785</v>
      </c>
      <c r="E2163" s="72">
        <v>4785</v>
      </c>
      <c r="F2163" s="72" t="s">
        <v>758</v>
      </c>
      <c r="G2163" s="72">
        <v>2024</v>
      </c>
      <c r="H2163" s="72">
        <v>0</v>
      </c>
      <c r="I2163" s="72">
        <v>1</v>
      </c>
      <c r="J2163" s="72">
        <v>275295671</v>
      </c>
      <c r="K2163" s="72">
        <v>453</v>
      </c>
      <c r="L2163" s="72">
        <v>3358089</v>
      </c>
      <c r="M2163" s="72">
        <v>167904</v>
      </c>
      <c r="N2163" s="72">
        <v>0.05</v>
      </c>
      <c r="O2163" s="72">
        <v>0.6099</v>
      </c>
    </row>
    <row r="2164" spans="1:15" x14ac:dyDescent="0.2">
      <c r="A2164" t="str">
        <f t="shared" si="33"/>
        <v>2024_333</v>
      </c>
      <c r="C2164" s="71">
        <v>2162</v>
      </c>
      <c r="D2164" s="72">
        <v>333</v>
      </c>
      <c r="E2164" s="72">
        <v>333</v>
      </c>
      <c r="F2164" s="72" t="s">
        <v>679</v>
      </c>
      <c r="G2164" s="72">
        <v>2024</v>
      </c>
      <c r="H2164" s="72">
        <v>0</v>
      </c>
      <c r="I2164" s="72">
        <v>1</v>
      </c>
      <c r="J2164" s="72">
        <v>396303386</v>
      </c>
      <c r="K2164" s="72">
        <v>402</v>
      </c>
      <c r="L2164" s="72">
        <v>2994096</v>
      </c>
      <c r="M2164" s="72">
        <v>149705</v>
      </c>
      <c r="N2164" s="72">
        <v>0.05</v>
      </c>
      <c r="O2164" s="72">
        <v>0.37774999999999997</v>
      </c>
    </row>
    <row r="2165" spans="1:15" x14ac:dyDescent="0.2">
      <c r="A2165" t="str">
        <f t="shared" si="33"/>
        <v>2024_4773</v>
      </c>
      <c r="C2165" s="71">
        <v>2163</v>
      </c>
      <c r="D2165" s="72">
        <v>4773</v>
      </c>
      <c r="E2165" s="72">
        <v>4773</v>
      </c>
      <c r="F2165" s="72" t="s">
        <v>206</v>
      </c>
      <c r="G2165" s="72">
        <v>2024</v>
      </c>
      <c r="H2165" s="72">
        <v>0</v>
      </c>
      <c r="I2165" s="72">
        <v>1</v>
      </c>
      <c r="J2165" s="72">
        <v>269240209</v>
      </c>
      <c r="K2165" s="72">
        <v>527</v>
      </c>
      <c r="L2165" s="72">
        <v>3951446</v>
      </c>
      <c r="M2165" s="72">
        <v>93545</v>
      </c>
      <c r="N2165" s="72">
        <v>2.3674000000000001E-2</v>
      </c>
      <c r="O2165" s="72">
        <v>0.34744000000000003</v>
      </c>
    </row>
    <row r="2166" spans="1:15" x14ac:dyDescent="0.2">
      <c r="A2166" t="str">
        <f t="shared" si="33"/>
        <v>2024_4788</v>
      </c>
      <c r="C2166" s="71">
        <v>2164</v>
      </c>
      <c r="D2166" s="72">
        <v>4788</v>
      </c>
      <c r="E2166" s="72">
        <v>4788</v>
      </c>
      <c r="F2166" s="72" t="s">
        <v>216</v>
      </c>
      <c r="G2166" s="72">
        <v>2024</v>
      </c>
      <c r="H2166" s="72">
        <v>0</v>
      </c>
      <c r="I2166" s="72">
        <v>1</v>
      </c>
      <c r="J2166" s="72">
        <v>275171892</v>
      </c>
      <c r="K2166" s="72">
        <v>511</v>
      </c>
      <c r="L2166" s="72">
        <v>3834544</v>
      </c>
      <c r="M2166" s="72">
        <v>141878</v>
      </c>
      <c r="N2166" s="72">
        <v>3.6999999999999998E-2</v>
      </c>
      <c r="O2166" s="72">
        <v>0.51559999999999995</v>
      </c>
    </row>
    <row r="2167" spans="1:15" x14ac:dyDescent="0.2">
      <c r="A2167" t="str">
        <f t="shared" si="33"/>
        <v>2024_4797</v>
      </c>
      <c r="C2167" s="71">
        <v>2165</v>
      </c>
      <c r="D2167" s="72">
        <v>4797</v>
      </c>
      <c r="E2167" s="72">
        <v>4797</v>
      </c>
      <c r="F2167" s="72" t="s">
        <v>217</v>
      </c>
      <c r="G2167" s="72">
        <v>2024</v>
      </c>
      <c r="H2167" s="72">
        <v>0</v>
      </c>
      <c r="I2167" s="72">
        <v>1</v>
      </c>
      <c r="J2167" s="72">
        <v>882257848</v>
      </c>
      <c r="K2167" s="72">
        <v>3425.3</v>
      </c>
      <c r="L2167" s="72">
        <v>25391749</v>
      </c>
      <c r="M2167" s="72">
        <v>888711</v>
      </c>
      <c r="N2167" s="72">
        <v>3.5000000000000003E-2</v>
      </c>
      <c r="O2167" s="72">
        <v>1.0073099999999999</v>
      </c>
    </row>
    <row r="2168" spans="1:15" x14ac:dyDescent="0.2">
      <c r="A2168" t="str">
        <f t="shared" si="33"/>
        <v>2024_4860</v>
      </c>
      <c r="C2168" s="71">
        <v>2166</v>
      </c>
      <c r="D2168" s="72">
        <v>4860</v>
      </c>
      <c r="E2168" s="72">
        <v>4860</v>
      </c>
      <c r="F2168" s="72" t="s">
        <v>802</v>
      </c>
      <c r="G2168" s="72">
        <v>2024</v>
      </c>
      <c r="H2168" s="72">
        <v>0</v>
      </c>
      <c r="I2168" s="72">
        <v>1</v>
      </c>
      <c r="J2168" s="72">
        <v>550847923</v>
      </c>
      <c r="K2168" s="72">
        <v>925.2</v>
      </c>
      <c r="L2168" s="72">
        <v>6858508</v>
      </c>
      <c r="M2168" s="72">
        <v>10354</v>
      </c>
      <c r="N2168" s="72">
        <v>1.5100000000000001E-3</v>
      </c>
      <c r="O2168" s="72">
        <v>1.8800000000000001E-2</v>
      </c>
    </row>
    <row r="2169" spans="1:15" x14ac:dyDescent="0.2">
      <c r="A2169" t="str">
        <f t="shared" si="33"/>
        <v>2024_4869</v>
      </c>
      <c r="C2169" s="71">
        <v>2167</v>
      </c>
      <c r="D2169" s="72">
        <v>4869</v>
      </c>
      <c r="E2169" s="72">
        <v>4869</v>
      </c>
      <c r="F2169" s="72" t="s">
        <v>219</v>
      </c>
      <c r="G2169" s="72">
        <v>2024</v>
      </c>
      <c r="H2169" s="72">
        <v>0</v>
      </c>
      <c r="I2169" s="72">
        <v>1</v>
      </c>
      <c r="J2169" s="72">
        <v>359298669</v>
      </c>
      <c r="K2169" s="72">
        <v>1326</v>
      </c>
      <c r="L2169" s="72">
        <v>9837594</v>
      </c>
      <c r="M2169" s="72">
        <v>373829</v>
      </c>
      <c r="N2169" s="72">
        <v>3.7999999999999999E-2</v>
      </c>
      <c r="O2169" s="72">
        <v>1.04044</v>
      </c>
    </row>
    <row r="2170" spans="1:15" x14ac:dyDescent="0.2">
      <c r="A2170" t="str">
        <f t="shared" si="33"/>
        <v>2024_4878</v>
      </c>
      <c r="C2170" s="71">
        <v>2168</v>
      </c>
      <c r="D2170" s="72">
        <v>4878</v>
      </c>
      <c r="E2170" s="72">
        <v>4878</v>
      </c>
      <c r="F2170" s="72" t="s">
        <v>220</v>
      </c>
      <c r="G2170" s="72">
        <v>2024</v>
      </c>
      <c r="H2170" s="72">
        <v>0</v>
      </c>
      <c r="I2170" s="72">
        <v>1</v>
      </c>
      <c r="J2170" s="72">
        <v>376416266</v>
      </c>
      <c r="K2170" s="72">
        <v>589.79999999999995</v>
      </c>
      <c r="L2170" s="72">
        <v>4372187</v>
      </c>
      <c r="M2170" s="72">
        <v>185266</v>
      </c>
      <c r="N2170" s="72">
        <v>4.2374000000000002E-2</v>
      </c>
      <c r="O2170" s="72">
        <v>0.49218000000000001</v>
      </c>
    </row>
    <row r="2171" spans="1:15" x14ac:dyDescent="0.2">
      <c r="A2171" t="str">
        <f t="shared" si="33"/>
        <v>2024_4890</v>
      </c>
      <c r="C2171" s="71">
        <v>2169</v>
      </c>
      <c r="D2171" s="72">
        <v>4890</v>
      </c>
      <c r="E2171" s="72">
        <v>4890</v>
      </c>
      <c r="F2171" s="72" t="s">
        <v>221</v>
      </c>
      <c r="G2171" s="72">
        <v>2024</v>
      </c>
      <c r="H2171" s="72">
        <v>0</v>
      </c>
      <c r="I2171" s="72">
        <v>1</v>
      </c>
      <c r="J2171" s="72">
        <v>1608744876</v>
      </c>
      <c r="K2171" s="72">
        <v>1065.8</v>
      </c>
      <c r="L2171" s="72">
        <v>7900775</v>
      </c>
      <c r="M2171" s="72">
        <v>387138</v>
      </c>
      <c r="N2171" s="72">
        <v>4.9000000000000002E-2</v>
      </c>
      <c r="O2171" s="72">
        <v>0.24065</v>
      </c>
    </row>
    <row r="2172" spans="1:15" x14ac:dyDescent="0.2">
      <c r="A2172" t="str">
        <f t="shared" si="33"/>
        <v>2024_4905</v>
      </c>
      <c r="C2172" s="71">
        <v>2170</v>
      </c>
      <c r="D2172" s="72">
        <v>4905</v>
      </c>
      <c r="E2172" s="72">
        <v>4905</v>
      </c>
      <c r="F2172" s="72" t="s">
        <v>759</v>
      </c>
      <c r="G2172" s="72">
        <v>2024</v>
      </c>
      <c r="H2172" s="72">
        <v>0</v>
      </c>
      <c r="I2172" s="72">
        <v>1</v>
      </c>
      <c r="J2172" s="72">
        <v>117341299</v>
      </c>
      <c r="K2172" s="72">
        <v>215.5</v>
      </c>
      <c r="L2172" s="72">
        <v>1597502</v>
      </c>
      <c r="M2172" s="72">
        <v>77804</v>
      </c>
      <c r="N2172" s="72">
        <v>4.8703999999999997E-2</v>
      </c>
      <c r="O2172" s="72">
        <v>0.66305999999999998</v>
      </c>
    </row>
    <row r="2173" spans="1:15" x14ac:dyDescent="0.2">
      <c r="A2173" t="str">
        <f t="shared" si="33"/>
        <v>2024_4978</v>
      </c>
      <c r="C2173" s="71">
        <v>2171</v>
      </c>
      <c r="D2173" s="72">
        <v>4978</v>
      </c>
      <c r="E2173" s="72">
        <v>4978</v>
      </c>
      <c r="F2173" s="72" t="s">
        <v>222</v>
      </c>
      <c r="G2173" s="72">
        <v>2024</v>
      </c>
      <c r="H2173" s="72">
        <v>0</v>
      </c>
      <c r="I2173" s="72">
        <v>1</v>
      </c>
      <c r="J2173" s="72">
        <v>188644057</v>
      </c>
      <c r="K2173" s="72">
        <v>178.1</v>
      </c>
      <c r="L2173" s="72">
        <v>1320255</v>
      </c>
      <c r="M2173" s="72">
        <v>18707</v>
      </c>
      <c r="N2173" s="72">
        <v>1.4168999999999999E-2</v>
      </c>
      <c r="O2173" s="72">
        <v>9.9169999999999994E-2</v>
      </c>
    </row>
    <row r="2174" spans="1:15" x14ac:dyDescent="0.2">
      <c r="A2174" t="str">
        <f t="shared" si="33"/>
        <v>2024_4995</v>
      </c>
      <c r="C2174" s="71">
        <v>2172</v>
      </c>
      <c r="D2174" s="72">
        <v>4995</v>
      </c>
      <c r="E2174" s="72">
        <v>4995</v>
      </c>
      <c r="F2174" s="72" t="s">
        <v>223</v>
      </c>
      <c r="G2174" s="72">
        <v>2024</v>
      </c>
      <c r="H2174" s="72">
        <v>0</v>
      </c>
      <c r="I2174" s="72">
        <v>1</v>
      </c>
      <c r="J2174" s="72">
        <v>401625921</v>
      </c>
      <c r="K2174" s="72">
        <v>892.7</v>
      </c>
      <c r="L2174" s="72">
        <v>6637225</v>
      </c>
      <c r="M2174" s="72">
        <v>165931</v>
      </c>
      <c r="N2174" s="72">
        <v>2.5000000000000001E-2</v>
      </c>
      <c r="O2174" s="72">
        <v>0.41315000000000002</v>
      </c>
    </row>
    <row r="2175" spans="1:15" x14ac:dyDescent="0.2">
      <c r="A2175" t="str">
        <f t="shared" si="33"/>
        <v>2024_5013</v>
      </c>
      <c r="C2175" s="71">
        <v>2173</v>
      </c>
      <c r="D2175" s="72">
        <v>5013</v>
      </c>
      <c r="E2175" s="72">
        <v>5013</v>
      </c>
      <c r="F2175" s="72" t="s">
        <v>224</v>
      </c>
      <c r="G2175" s="72">
        <v>2024</v>
      </c>
      <c r="H2175" s="72">
        <v>0</v>
      </c>
      <c r="I2175" s="72">
        <v>1</v>
      </c>
      <c r="J2175" s="72">
        <v>709396393</v>
      </c>
      <c r="K2175" s="72">
        <v>2254.6</v>
      </c>
      <c r="L2175" s="72">
        <v>16713350</v>
      </c>
      <c r="M2175" s="72">
        <v>720000</v>
      </c>
      <c r="N2175" s="72">
        <v>4.3078999999999999E-2</v>
      </c>
      <c r="O2175" s="72">
        <v>1.01495</v>
      </c>
    </row>
    <row r="2176" spans="1:15" x14ac:dyDescent="0.2">
      <c r="A2176" t="str">
        <f t="shared" si="33"/>
        <v>2024_5049</v>
      </c>
      <c r="C2176" s="71">
        <v>2174</v>
      </c>
      <c r="D2176" s="72">
        <v>5049</v>
      </c>
      <c r="E2176" s="72">
        <v>5049</v>
      </c>
      <c r="F2176" s="72" t="s">
        <v>225</v>
      </c>
      <c r="G2176" s="72">
        <v>2024</v>
      </c>
      <c r="H2176" s="72">
        <v>0</v>
      </c>
      <c r="I2176" s="72">
        <v>1</v>
      </c>
      <c r="J2176" s="72">
        <v>885346678</v>
      </c>
      <c r="K2176" s="72">
        <v>5067.1000000000004</v>
      </c>
      <c r="L2176" s="72">
        <v>37562412</v>
      </c>
      <c r="M2176" s="72">
        <v>939060</v>
      </c>
      <c r="N2176" s="72">
        <v>2.5000000000000001E-2</v>
      </c>
      <c r="O2176" s="72">
        <v>1.06067</v>
      </c>
    </row>
    <row r="2177" spans="1:15" x14ac:dyDescent="0.2">
      <c r="A2177" t="str">
        <f t="shared" si="33"/>
        <v>2024_5319</v>
      </c>
      <c r="C2177" s="71">
        <v>2175</v>
      </c>
      <c r="D2177" s="72">
        <v>5319</v>
      </c>
      <c r="E2177" s="72">
        <v>5160</v>
      </c>
      <c r="F2177" s="72" t="s">
        <v>5</v>
      </c>
      <c r="G2177" s="72">
        <v>2024</v>
      </c>
      <c r="H2177" s="72">
        <v>0</v>
      </c>
      <c r="I2177" s="72">
        <v>1</v>
      </c>
      <c r="J2177" s="72">
        <v>376216631</v>
      </c>
      <c r="K2177" s="72">
        <v>1032.0999999999999</v>
      </c>
      <c r="L2177" s="72">
        <v>7650957</v>
      </c>
      <c r="M2177" s="72">
        <v>231890</v>
      </c>
      <c r="N2177" s="72">
        <v>3.0308999999999999E-2</v>
      </c>
      <c r="O2177" s="72">
        <v>0.61636999999999997</v>
      </c>
    </row>
    <row r="2178" spans="1:15" x14ac:dyDescent="0.2">
      <c r="A2178" t="str">
        <f t="shared" si="33"/>
        <v>2024_5121</v>
      </c>
      <c r="C2178" s="71">
        <v>2176</v>
      </c>
      <c r="D2178" s="72">
        <v>5121</v>
      </c>
      <c r="E2178" s="72">
        <v>5121</v>
      </c>
      <c r="F2178" s="72" t="s">
        <v>226</v>
      </c>
      <c r="G2178" s="72">
        <v>2024</v>
      </c>
      <c r="H2178" s="72">
        <v>0</v>
      </c>
      <c r="I2178" s="72">
        <v>1</v>
      </c>
      <c r="J2178" s="72">
        <v>459411876</v>
      </c>
      <c r="K2178" s="72">
        <v>642.9</v>
      </c>
      <c r="L2178" s="72">
        <v>4765818</v>
      </c>
      <c r="M2178" s="72">
        <v>238291</v>
      </c>
      <c r="N2178" s="72">
        <v>0.05</v>
      </c>
      <c r="O2178" s="72">
        <v>0.51868999999999998</v>
      </c>
    </row>
    <row r="2179" spans="1:15" x14ac:dyDescent="0.2">
      <c r="A2179" t="str">
        <f t="shared" si="33"/>
        <v>2024_5139</v>
      </c>
      <c r="C2179" s="71">
        <v>2177</v>
      </c>
      <c r="D2179" s="72">
        <v>5139</v>
      </c>
      <c r="E2179" s="72">
        <v>5139</v>
      </c>
      <c r="F2179" s="72" t="s">
        <v>227</v>
      </c>
      <c r="G2179" s="72">
        <v>2024</v>
      </c>
      <c r="H2179" s="72">
        <v>0</v>
      </c>
      <c r="I2179" s="72">
        <v>1</v>
      </c>
      <c r="J2179" s="72">
        <v>145759787</v>
      </c>
      <c r="K2179" s="72">
        <v>186.7</v>
      </c>
      <c r="L2179" s="72">
        <v>1408652</v>
      </c>
      <c r="M2179" s="72">
        <v>70433</v>
      </c>
      <c r="N2179" s="72">
        <v>0.05</v>
      </c>
      <c r="O2179" s="72">
        <v>0.48320999999999997</v>
      </c>
    </row>
    <row r="2180" spans="1:15" x14ac:dyDescent="0.2">
      <c r="A2180" t="str">
        <f t="shared" ref="A2180:A2243" si="34">CONCATENATE(G2180,"_",D2180)</f>
        <v>2024_5163</v>
      </c>
      <c r="C2180" s="71">
        <v>2178</v>
      </c>
      <c r="D2180" s="72">
        <v>5163</v>
      </c>
      <c r="E2180" s="72">
        <v>5163</v>
      </c>
      <c r="F2180" s="72" t="s">
        <v>228</v>
      </c>
      <c r="G2180" s="72">
        <v>2024</v>
      </c>
      <c r="H2180" s="72">
        <v>0</v>
      </c>
      <c r="I2180" s="72">
        <v>1</v>
      </c>
      <c r="J2180" s="72">
        <v>335544387</v>
      </c>
      <c r="K2180" s="72">
        <v>549.1</v>
      </c>
      <c r="L2180" s="72">
        <v>4070478</v>
      </c>
      <c r="M2180" s="72">
        <v>203524</v>
      </c>
      <c r="N2180" s="72">
        <v>0.05</v>
      </c>
      <c r="O2180" s="72">
        <v>0.60655000000000003</v>
      </c>
    </row>
    <row r="2181" spans="1:15" x14ac:dyDescent="0.2">
      <c r="A2181" t="str">
        <f t="shared" si="34"/>
        <v>2024_5166</v>
      </c>
      <c r="C2181" s="71">
        <v>2179</v>
      </c>
      <c r="D2181" s="72">
        <v>5166</v>
      </c>
      <c r="E2181" s="72">
        <v>5166</v>
      </c>
      <c r="F2181" s="72" t="s">
        <v>229</v>
      </c>
      <c r="G2181" s="72">
        <v>2024</v>
      </c>
      <c r="H2181" s="72">
        <v>0</v>
      </c>
      <c r="I2181" s="72">
        <v>1</v>
      </c>
      <c r="J2181" s="72">
        <v>1058858390</v>
      </c>
      <c r="K2181" s="72">
        <v>2179.6999999999998</v>
      </c>
      <c r="L2181" s="72">
        <v>16158116</v>
      </c>
      <c r="M2181" s="72">
        <v>403953</v>
      </c>
      <c r="N2181" s="72">
        <v>2.5000000000000001E-2</v>
      </c>
      <c r="O2181" s="72">
        <v>0.38150000000000001</v>
      </c>
    </row>
    <row r="2182" spans="1:15" x14ac:dyDescent="0.2">
      <c r="A2182" t="str">
        <f t="shared" si="34"/>
        <v>2024_5184</v>
      </c>
      <c r="C2182" s="71">
        <v>2180</v>
      </c>
      <c r="D2182" s="72">
        <v>5184</v>
      </c>
      <c r="E2182" s="72">
        <v>5184</v>
      </c>
      <c r="F2182" s="72" t="s">
        <v>230</v>
      </c>
      <c r="G2182" s="72">
        <v>2024</v>
      </c>
      <c r="H2182" s="72">
        <v>0</v>
      </c>
      <c r="I2182" s="72">
        <v>1</v>
      </c>
      <c r="J2182" s="72">
        <v>421809649</v>
      </c>
      <c r="K2182" s="72">
        <v>1854.1</v>
      </c>
      <c r="L2182" s="72">
        <v>13744443</v>
      </c>
      <c r="M2182" s="72">
        <v>673478</v>
      </c>
      <c r="N2182" s="72">
        <v>4.9000000000000002E-2</v>
      </c>
      <c r="O2182" s="72">
        <v>1.5966400000000001</v>
      </c>
    </row>
    <row r="2183" spans="1:15" x14ac:dyDescent="0.2">
      <c r="A2183" t="str">
        <f t="shared" si="34"/>
        <v>2024_5250</v>
      </c>
      <c r="C2183" s="71">
        <v>2181</v>
      </c>
      <c r="D2183" s="72">
        <v>5250</v>
      </c>
      <c r="E2183" s="72">
        <v>5250</v>
      </c>
      <c r="F2183" s="72" t="s">
        <v>231</v>
      </c>
      <c r="G2183" s="72">
        <v>2024</v>
      </c>
      <c r="H2183" s="72">
        <v>0</v>
      </c>
      <c r="I2183" s="72">
        <v>1</v>
      </c>
      <c r="J2183" s="72">
        <v>2065412036</v>
      </c>
      <c r="K2183" s="72">
        <v>5556.8</v>
      </c>
      <c r="L2183" s="72">
        <v>41737125</v>
      </c>
      <c r="M2183" s="72">
        <v>1085165</v>
      </c>
      <c r="N2183" s="72">
        <v>2.5999999999999999E-2</v>
      </c>
      <c r="O2183" s="72">
        <v>0.52539999999999998</v>
      </c>
    </row>
    <row r="2184" spans="1:15" x14ac:dyDescent="0.2">
      <c r="A2184" t="str">
        <f t="shared" si="34"/>
        <v>2024_5256</v>
      </c>
      <c r="C2184" s="71">
        <v>2182</v>
      </c>
      <c r="D2184" s="72">
        <v>5256</v>
      </c>
      <c r="E2184" s="72">
        <v>5256</v>
      </c>
      <c r="F2184" s="72" t="s">
        <v>232</v>
      </c>
      <c r="G2184" s="72">
        <v>2024</v>
      </c>
      <c r="H2184" s="72">
        <v>0</v>
      </c>
      <c r="I2184" s="72">
        <v>1</v>
      </c>
      <c r="J2184" s="72">
        <v>217414745</v>
      </c>
      <c r="K2184" s="72">
        <v>711.8</v>
      </c>
      <c r="L2184" s="72">
        <v>5276573</v>
      </c>
      <c r="M2184" s="72">
        <v>195233</v>
      </c>
      <c r="N2184" s="72">
        <v>3.6999999999999998E-2</v>
      </c>
      <c r="O2184" s="72">
        <v>0.89797000000000005</v>
      </c>
    </row>
    <row r="2185" spans="1:15" x14ac:dyDescent="0.2">
      <c r="A2185" t="str">
        <f t="shared" si="34"/>
        <v>2024_5283</v>
      </c>
      <c r="C2185" s="71">
        <v>2183</v>
      </c>
      <c r="D2185" s="72">
        <v>5283</v>
      </c>
      <c r="E2185" s="72">
        <v>5283</v>
      </c>
      <c r="F2185" s="72" t="s">
        <v>233</v>
      </c>
      <c r="G2185" s="72">
        <v>2024</v>
      </c>
      <c r="H2185" s="72">
        <v>0</v>
      </c>
      <c r="I2185" s="72">
        <v>1</v>
      </c>
      <c r="J2185" s="72">
        <v>685284956</v>
      </c>
      <c r="K2185" s="72">
        <v>669.8</v>
      </c>
      <c r="L2185" s="72">
        <v>5032207</v>
      </c>
      <c r="M2185" s="72">
        <v>191224</v>
      </c>
      <c r="N2185" s="72">
        <v>3.7999999999999999E-2</v>
      </c>
      <c r="O2185" s="72">
        <v>0.27904000000000001</v>
      </c>
    </row>
    <row r="2186" spans="1:15" x14ac:dyDescent="0.2">
      <c r="A2186" t="str">
        <f t="shared" si="34"/>
        <v>2024_5310</v>
      </c>
      <c r="C2186" s="71">
        <v>2184</v>
      </c>
      <c r="D2186" s="72">
        <v>5310</v>
      </c>
      <c r="E2186" s="72">
        <v>5310</v>
      </c>
      <c r="F2186" s="72" t="s">
        <v>234</v>
      </c>
      <c r="G2186" s="72">
        <v>2024</v>
      </c>
      <c r="H2186" s="72">
        <v>0</v>
      </c>
      <c r="I2186" s="72">
        <v>1</v>
      </c>
      <c r="J2186" s="72">
        <v>196370816</v>
      </c>
      <c r="K2186" s="72">
        <v>693.1</v>
      </c>
      <c r="L2186" s="72">
        <v>5137950</v>
      </c>
      <c r="M2186" s="72">
        <v>256898</v>
      </c>
      <c r="N2186" s="72">
        <v>0.05</v>
      </c>
      <c r="O2186" s="72">
        <v>1.30823</v>
      </c>
    </row>
    <row r="2187" spans="1:15" x14ac:dyDescent="0.2">
      <c r="A2187" t="str">
        <f t="shared" si="34"/>
        <v>2024_5463</v>
      </c>
      <c r="C2187" s="71">
        <v>2185</v>
      </c>
      <c r="D2187" s="72">
        <v>5463</v>
      </c>
      <c r="E2187" s="72">
        <v>5463</v>
      </c>
      <c r="F2187" s="72" t="s">
        <v>238</v>
      </c>
      <c r="G2187" s="72">
        <v>2024</v>
      </c>
      <c r="H2187" s="72">
        <v>0</v>
      </c>
      <c r="I2187" s="72">
        <v>1</v>
      </c>
      <c r="J2187" s="72">
        <v>393582013</v>
      </c>
      <c r="K2187" s="72">
        <v>1034.9000000000001</v>
      </c>
      <c r="L2187" s="72">
        <v>7671714</v>
      </c>
      <c r="M2187" s="72">
        <v>315976</v>
      </c>
      <c r="N2187" s="72">
        <v>4.1187000000000001E-2</v>
      </c>
      <c r="O2187" s="72">
        <v>0.80281999999999998</v>
      </c>
    </row>
    <row r="2188" spans="1:15" x14ac:dyDescent="0.2">
      <c r="A2188" t="str">
        <f t="shared" si="34"/>
        <v>2024_5486</v>
      </c>
      <c r="C2188" s="71">
        <v>2186</v>
      </c>
      <c r="D2188" s="72">
        <v>5486</v>
      </c>
      <c r="E2188" s="72">
        <v>5486</v>
      </c>
      <c r="F2188" s="72" t="s">
        <v>239</v>
      </c>
      <c r="G2188" s="72">
        <v>2024</v>
      </c>
      <c r="H2188" s="72">
        <v>0</v>
      </c>
      <c r="I2188" s="72">
        <v>1</v>
      </c>
      <c r="J2188" s="72">
        <v>329418222</v>
      </c>
      <c r="K2188" s="72">
        <v>334</v>
      </c>
      <c r="L2188" s="72">
        <v>2475942</v>
      </c>
      <c r="M2188" s="72">
        <v>61899</v>
      </c>
      <c r="N2188" s="72">
        <v>2.5000000000000001E-2</v>
      </c>
      <c r="O2188" s="72">
        <v>0.18790000000000001</v>
      </c>
    </row>
    <row r="2189" spans="1:15" x14ac:dyDescent="0.2">
      <c r="A2189" t="str">
        <f t="shared" si="34"/>
        <v>2024_5508</v>
      </c>
      <c r="C2189" s="71">
        <v>2187</v>
      </c>
      <c r="D2189" s="72">
        <v>5508</v>
      </c>
      <c r="E2189" s="72">
        <v>5508</v>
      </c>
      <c r="F2189" s="72" t="s">
        <v>240</v>
      </c>
      <c r="G2189" s="72">
        <v>2024</v>
      </c>
      <c r="H2189" s="72">
        <v>0</v>
      </c>
      <c r="I2189" s="72">
        <v>1</v>
      </c>
      <c r="J2189" s="72">
        <v>312501973</v>
      </c>
      <c r="K2189" s="72">
        <v>331.5</v>
      </c>
      <c r="L2189" s="72">
        <v>2457410</v>
      </c>
      <c r="M2189" s="72">
        <v>88467</v>
      </c>
      <c r="N2189" s="72">
        <v>3.5999999999999997E-2</v>
      </c>
      <c r="O2189" s="72">
        <v>0.28309000000000001</v>
      </c>
    </row>
    <row r="2190" spans="1:15" x14ac:dyDescent="0.2">
      <c r="A2190" t="str">
        <f t="shared" si="34"/>
        <v>2024_1975</v>
      </c>
      <c r="C2190" s="71">
        <v>2188</v>
      </c>
      <c r="D2190" s="72">
        <v>1975</v>
      </c>
      <c r="E2190" s="72">
        <v>1975</v>
      </c>
      <c r="F2190" s="72" t="s">
        <v>102</v>
      </c>
      <c r="G2190" s="72">
        <v>2024</v>
      </c>
      <c r="H2190" s="72">
        <v>0</v>
      </c>
      <c r="I2190" s="72">
        <v>1</v>
      </c>
      <c r="J2190" s="72">
        <v>262782569</v>
      </c>
      <c r="K2190" s="72">
        <v>372.4</v>
      </c>
      <c r="L2190" s="72">
        <v>2760601</v>
      </c>
      <c r="M2190" s="72">
        <v>74536</v>
      </c>
      <c r="N2190" s="72">
        <v>2.7E-2</v>
      </c>
      <c r="O2190" s="72">
        <v>0.28364</v>
      </c>
    </row>
    <row r="2191" spans="1:15" x14ac:dyDescent="0.2">
      <c r="A2191" t="str">
        <f t="shared" si="34"/>
        <v>2024_4824</v>
      </c>
      <c r="C2191" s="71">
        <v>2189</v>
      </c>
      <c r="D2191" s="72">
        <v>4824</v>
      </c>
      <c r="E2191" s="72">
        <v>5510</v>
      </c>
      <c r="F2191" s="72" t="s">
        <v>241</v>
      </c>
      <c r="G2191" s="72">
        <v>2024</v>
      </c>
      <c r="H2191" s="72">
        <v>0</v>
      </c>
      <c r="I2191" s="72">
        <v>1</v>
      </c>
      <c r="J2191" s="72">
        <v>406361218</v>
      </c>
      <c r="K2191" s="72">
        <v>716.2</v>
      </c>
      <c r="L2191" s="72">
        <v>5309191</v>
      </c>
      <c r="M2191" s="72">
        <v>227294</v>
      </c>
      <c r="N2191" s="72">
        <v>4.2811000000000002E-2</v>
      </c>
      <c r="O2191" s="72">
        <v>0.55933999999999995</v>
      </c>
    </row>
    <row r="2192" spans="1:15" x14ac:dyDescent="0.2">
      <c r="A2192" t="str">
        <f t="shared" si="34"/>
        <v>2024_5607</v>
      </c>
      <c r="C2192" s="71">
        <v>2190</v>
      </c>
      <c r="D2192" s="72">
        <v>5607</v>
      </c>
      <c r="E2192" s="72">
        <v>5607</v>
      </c>
      <c r="F2192" s="72" t="s">
        <v>242</v>
      </c>
      <c r="G2192" s="72">
        <v>2024</v>
      </c>
      <c r="H2192" s="72">
        <v>0</v>
      </c>
      <c r="I2192" s="72">
        <v>1</v>
      </c>
      <c r="J2192" s="72">
        <v>338037352</v>
      </c>
      <c r="K2192" s="72">
        <v>851.2</v>
      </c>
      <c r="L2192" s="72">
        <v>6315053</v>
      </c>
      <c r="M2192" s="72">
        <v>233657</v>
      </c>
      <c r="N2192" s="72">
        <v>3.6999999999999998E-2</v>
      </c>
      <c r="O2192" s="72">
        <v>0.69121999999999995</v>
      </c>
    </row>
    <row r="2193" spans="1:15" x14ac:dyDescent="0.2">
      <c r="A2193" t="str">
        <f t="shared" si="34"/>
        <v>2024_5643</v>
      </c>
      <c r="C2193" s="71">
        <v>2191</v>
      </c>
      <c r="D2193" s="72">
        <v>5643</v>
      </c>
      <c r="E2193" s="72">
        <v>5643</v>
      </c>
      <c r="F2193" s="72" t="s">
        <v>244</v>
      </c>
      <c r="G2193" s="72">
        <v>2024</v>
      </c>
      <c r="H2193" s="72">
        <v>0</v>
      </c>
      <c r="I2193" s="72">
        <v>1</v>
      </c>
      <c r="J2193" s="72">
        <v>380309967</v>
      </c>
      <c r="K2193" s="72">
        <v>1004.2</v>
      </c>
      <c r="L2193" s="72">
        <v>7444135</v>
      </c>
      <c r="M2193" s="72">
        <v>235676</v>
      </c>
      <c r="N2193" s="72">
        <v>3.1659E-2</v>
      </c>
      <c r="O2193" s="72">
        <v>0.61968999999999996</v>
      </c>
    </row>
    <row r="2194" spans="1:15" x14ac:dyDescent="0.2">
      <c r="A2194" t="str">
        <f t="shared" si="34"/>
        <v>2024_5697</v>
      </c>
      <c r="C2194" s="71">
        <v>2192</v>
      </c>
      <c r="D2194" s="72">
        <v>5697</v>
      </c>
      <c r="E2194" s="72">
        <v>5697</v>
      </c>
      <c r="F2194" s="72" t="s">
        <v>796</v>
      </c>
      <c r="G2194" s="72">
        <v>2024</v>
      </c>
      <c r="H2194" s="72">
        <v>0</v>
      </c>
      <c r="I2194" s="72">
        <v>1</v>
      </c>
      <c r="J2194" s="72">
        <v>251162239</v>
      </c>
      <c r="K2194" s="72">
        <v>426</v>
      </c>
      <c r="L2194" s="72">
        <v>3157938</v>
      </c>
      <c r="M2194" s="72">
        <v>107370</v>
      </c>
      <c r="N2194" s="72">
        <v>3.4000000000000002E-2</v>
      </c>
      <c r="O2194" s="72">
        <v>0.42748999999999998</v>
      </c>
    </row>
    <row r="2195" spans="1:15" x14ac:dyDescent="0.2">
      <c r="A2195" t="str">
        <f t="shared" si="34"/>
        <v>2024_5724</v>
      </c>
      <c r="C2195" s="71">
        <v>2193</v>
      </c>
      <c r="D2195" s="72">
        <v>5724</v>
      </c>
      <c r="E2195" s="72">
        <v>5724</v>
      </c>
      <c r="F2195" s="72" t="s">
        <v>246</v>
      </c>
      <c r="G2195" s="72">
        <v>2024</v>
      </c>
      <c r="H2195" s="72">
        <v>0</v>
      </c>
      <c r="I2195" s="72">
        <v>1</v>
      </c>
      <c r="J2195" s="72">
        <v>137794659</v>
      </c>
      <c r="K2195" s="72">
        <v>193</v>
      </c>
      <c r="L2195" s="72">
        <v>1430709</v>
      </c>
      <c r="M2195" s="72">
        <v>71535</v>
      </c>
      <c r="N2195" s="72">
        <v>0.05</v>
      </c>
      <c r="O2195" s="72">
        <v>0.51914000000000005</v>
      </c>
    </row>
    <row r="2196" spans="1:15" x14ac:dyDescent="0.2">
      <c r="A2196" t="str">
        <f t="shared" si="34"/>
        <v>2024_5805</v>
      </c>
      <c r="C2196" s="71">
        <v>2194</v>
      </c>
      <c r="D2196" s="72">
        <v>5805</v>
      </c>
      <c r="E2196" s="72">
        <v>5805</v>
      </c>
      <c r="F2196" s="72" t="s">
        <v>248</v>
      </c>
      <c r="G2196" s="72">
        <v>2024</v>
      </c>
      <c r="H2196" s="72">
        <v>0</v>
      </c>
      <c r="I2196" s="72">
        <v>1</v>
      </c>
      <c r="J2196" s="72">
        <v>1217815395</v>
      </c>
      <c r="K2196" s="72">
        <v>1067</v>
      </c>
      <c r="L2196" s="72">
        <v>7944882</v>
      </c>
      <c r="M2196" s="72">
        <v>397244</v>
      </c>
      <c r="N2196" s="72">
        <v>0.05</v>
      </c>
      <c r="O2196" s="72">
        <v>0.32618999999999998</v>
      </c>
    </row>
    <row r="2197" spans="1:15" x14ac:dyDescent="0.2">
      <c r="A2197" t="str">
        <f t="shared" si="34"/>
        <v>2024_5823</v>
      </c>
      <c r="C2197" s="71">
        <v>2195</v>
      </c>
      <c r="D2197" s="72">
        <v>5823</v>
      </c>
      <c r="E2197" s="72">
        <v>5823</v>
      </c>
      <c r="F2197" s="72" t="s">
        <v>249</v>
      </c>
      <c r="G2197" s="72">
        <v>2024</v>
      </c>
      <c r="H2197" s="72">
        <v>0</v>
      </c>
      <c r="I2197" s="72">
        <v>1</v>
      </c>
      <c r="J2197" s="72">
        <v>272014208</v>
      </c>
      <c r="K2197" s="72">
        <v>356</v>
      </c>
      <c r="L2197" s="72">
        <v>2650420</v>
      </c>
      <c r="M2197" s="72">
        <v>39416</v>
      </c>
      <c r="N2197" s="72">
        <v>1.4872E-2</v>
      </c>
      <c r="O2197" s="72">
        <v>0.1449</v>
      </c>
    </row>
    <row r="2198" spans="1:15" x14ac:dyDescent="0.2">
      <c r="A2198" t="str">
        <f t="shared" si="34"/>
        <v>2024_5832</v>
      </c>
      <c r="C2198" s="71">
        <v>2196</v>
      </c>
      <c r="D2198" s="72">
        <v>5832</v>
      </c>
      <c r="E2198" s="72">
        <v>5832</v>
      </c>
      <c r="F2198" s="72" t="s">
        <v>250</v>
      </c>
      <c r="G2198" s="72">
        <v>2024</v>
      </c>
      <c r="H2198" s="72">
        <v>0</v>
      </c>
      <c r="I2198" s="72">
        <v>1</v>
      </c>
      <c r="J2198" s="72">
        <v>215503062</v>
      </c>
      <c r="K2198" s="72">
        <v>216</v>
      </c>
      <c r="L2198" s="72">
        <v>1601208</v>
      </c>
      <c r="M2198" s="72">
        <v>0</v>
      </c>
      <c r="N2198" s="72">
        <v>0</v>
      </c>
      <c r="O2198" s="72">
        <v>0</v>
      </c>
    </row>
    <row r="2199" spans="1:15" x14ac:dyDescent="0.2">
      <c r="A2199" t="str">
        <f t="shared" si="34"/>
        <v>2024_5877</v>
      </c>
      <c r="C2199" s="71">
        <v>2197</v>
      </c>
      <c r="D2199" s="72">
        <v>5877</v>
      </c>
      <c r="E2199" s="72">
        <v>5877</v>
      </c>
      <c r="F2199" s="72" t="s">
        <v>252</v>
      </c>
      <c r="G2199" s="72">
        <v>2024</v>
      </c>
      <c r="H2199" s="72">
        <v>0</v>
      </c>
      <c r="I2199" s="72">
        <v>1</v>
      </c>
      <c r="J2199" s="72">
        <v>871295337</v>
      </c>
      <c r="K2199" s="72">
        <v>1423.6</v>
      </c>
      <c r="L2199" s="72">
        <v>10553147</v>
      </c>
      <c r="M2199" s="72">
        <v>422126</v>
      </c>
      <c r="N2199" s="72">
        <v>0.04</v>
      </c>
      <c r="O2199" s="72">
        <v>0.48448000000000002</v>
      </c>
    </row>
    <row r="2200" spans="1:15" x14ac:dyDescent="0.2">
      <c r="A2200" t="str">
        <f t="shared" si="34"/>
        <v>2024_5895</v>
      </c>
      <c r="C2200" s="71">
        <v>2198</v>
      </c>
      <c r="D2200" s="72">
        <v>5895</v>
      </c>
      <c r="E2200" s="72">
        <v>5895</v>
      </c>
      <c r="F2200" s="72" t="s">
        <v>253</v>
      </c>
      <c r="G2200" s="72">
        <v>2024</v>
      </c>
      <c r="H2200" s="72">
        <v>0</v>
      </c>
      <c r="I2200" s="72">
        <v>1</v>
      </c>
      <c r="J2200" s="72">
        <v>138681217</v>
      </c>
      <c r="K2200" s="72">
        <v>237</v>
      </c>
      <c r="L2200" s="72">
        <v>1756881</v>
      </c>
      <c r="M2200" s="72">
        <v>43922</v>
      </c>
      <c r="N2200" s="72">
        <v>2.5000000000000001E-2</v>
      </c>
      <c r="O2200" s="72">
        <v>0.31670999999999999</v>
      </c>
    </row>
    <row r="2201" spans="1:15" x14ac:dyDescent="0.2">
      <c r="A2201" t="str">
        <f t="shared" si="34"/>
        <v>2024_5949</v>
      </c>
      <c r="C2201" s="71">
        <v>2199</v>
      </c>
      <c r="D2201" s="72">
        <v>5949</v>
      </c>
      <c r="E2201" s="72">
        <v>5949</v>
      </c>
      <c r="F2201" s="72" t="s">
        <v>254</v>
      </c>
      <c r="G2201" s="72">
        <v>2024</v>
      </c>
      <c r="H2201" s="72">
        <v>0</v>
      </c>
      <c r="I2201" s="72">
        <v>1</v>
      </c>
      <c r="J2201" s="72">
        <v>430654346</v>
      </c>
      <c r="K2201" s="72">
        <v>1102.5999999999999</v>
      </c>
      <c r="L2201" s="72">
        <v>8173574</v>
      </c>
      <c r="M2201" s="72">
        <v>363070</v>
      </c>
      <c r="N2201" s="72">
        <v>4.4420000000000001E-2</v>
      </c>
      <c r="O2201" s="72">
        <v>0.84306999999999999</v>
      </c>
    </row>
    <row r="2202" spans="1:15" x14ac:dyDescent="0.2">
      <c r="A2202" t="str">
        <f t="shared" si="34"/>
        <v>2024_5976</v>
      </c>
      <c r="C2202" s="71">
        <v>2200</v>
      </c>
      <c r="D2202" s="72">
        <v>5976</v>
      </c>
      <c r="E2202" s="72">
        <v>5976</v>
      </c>
      <c r="F2202" s="72" t="s">
        <v>255</v>
      </c>
      <c r="G2202" s="72">
        <v>2024</v>
      </c>
      <c r="H2202" s="72">
        <v>0</v>
      </c>
      <c r="I2202" s="72">
        <v>1</v>
      </c>
      <c r="J2202" s="72">
        <v>428428121</v>
      </c>
      <c r="K2202" s="72">
        <v>1050.3</v>
      </c>
      <c r="L2202" s="72">
        <v>7785874</v>
      </c>
      <c r="M2202" s="72">
        <v>288077</v>
      </c>
      <c r="N2202" s="72">
        <v>3.6999999999999998E-2</v>
      </c>
      <c r="O2202" s="72">
        <v>0.6724</v>
      </c>
    </row>
    <row r="2203" spans="1:15" x14ac:dyDescent="0.2">
      <c r="A2203" t="str">
        <f t="shared" si="34"/>
        <v>2024_5994</v>
      </c>
      <c r="C2203" s="71">
        <v>2201</v>
      </c>
      <c r="D2203" s="72">
        <v>5994</v>
      </c>
      <c r="E2203" s="72">
        <v>5994</v>
      </c>
      <c r="F2203" s="72" t="s">
        <v>256</v>
      </c>
      <c r="G2203" s="72">
        <v>2024</v>
      </c>
      <c r="H2203" s="72">
        <v>0</v>
      </c>
      <c r="I2203" s="72">
        <v>1</v>
      </c>
      <c r="J2203" s="72">
        <v>345326774</v>
      </c>
      <c r="K2203" s="72">
        <v>689</v>
      </c>
      <c r="L2203" s="72">
        <v>5107557</v>
      </c>
      <c r="M2203" s="72">
        <v>254229</v>
      </c>
      <c r="N2203" s="72">
        <v>4.9775E-2</v>
      </c>
      <c r="O2203" s="72">
        <v>0.73619999999999997</v>
      </c>
    </row>
    <row r="2204" spans="1:15" x14ac:dyDescent="0.2">
      <c r="A2204" t="str">
        <f t="shared" si="34"/>
        <v>2024_6003</v>
      </c>
      <c r="C2204" s="71">
        <v>2202</v>
      </c>
      <c r="D2204" s="72">
        <v>6003</v>
      </c>
      <c r="E2204" s="72">
        <v>6003</v>
      </c>
      <c r="F2204" s="72" t="s">
        <v>257</v>
      </c>
      <c r="G2204" s="72">
        <v>2024</v>
      </c>
      <c r="H2204" s="72">
        <v>0</v>
      </c>
      <c r="I2204" s="72">
        <v>1</v>
      </c>
      <c r="J2204" s="72">
        <v>191607648</v>
      </c>
      <c r="K2204" s="72">
        <v>386</v>
      </c>
      <c r="L2204" s="72">
        <v>2861418</v>
      </c>
      <c r="M2204" s="72">
        <v>34182</v>
      </c>
      <c r="N2204" s="72">
        <v>1.1946E-2</v>
      </c>
      <c r="O2204" s="72">
        <v>0.1784</v>
      </c>
    </row>
    <row r="2205" spans="1:15" x14ac:dyDescent="0.2">
      <c r="A2205" t="str">
        <f t="shared" si="34"/>
        <v>2024_6012</v>
      </c>
      <c r="C2205" s="71">
        <v>2203</v>
      </c>
      <c r="D2205" s="72">
        <v>6012</v>
      </c>
      <c r="E2205" s="72">
        <v>6012</v>
      </c>
      <c r="F2205" s="72" t="s">
        <v>258</v>
      </c>
      <c r="G2205" s="72">
        <v>2024</v>
      </c>
      <c r="H2205" s="72">
        <v>0</v>
      </c>
      <c r="I2205" s="72">
        <v>1</v>
      </c>
      <c r="J2205" s="72">
        <v>213787934</v>
      </c>
      <c r="K2205" s="72">
        <v>552.29999999999995</v>
      </c>
      <c r="L2205" s="72">
        <v>4094200</v>
      </c>
      <c r="M2205" s="72">
        <v>163768</v>
      </c>
      <c r="N2205" s="72">
        <v>0.04</v>
      </c>
      <c r="O2205" s="72">
        <v>0.76602999999999999</v>
      </c>
    </row>
    <row r="2206" spans="1:15" x14ac:dyDescent="0.2">
      <c r="A2206" t="str">
        <f t="shared" si="34"/>
        <v>2024_6030</v>
      </c>
      <c r="C2206" s="71">
        <v>2204</v>
      </c>
      <c r="D2206" s="72">
        <v>6030</v>
      </c>
      <c r="E2206" s="72">
        <v>6030</v>
      </c>
      <c r="F2206" s="72" t="s">
        <v>259</v>
      </c>
      <c r="G2206" s="72">
        <v>2024</v>
      </c>
      <c r="H2206" s="72">
        <v>0</v>
      </c>
      <c r="I2206" s="72">
        <v>1</v>
      </c>
      <c r="J2206" s="72">
        <v>575216228</v>
      </c>
      <c r="K2206" s="72">
        <v>1500.4</v>
      </c>
      <c r="L2206" s="72">
        <v>11122465</v>
      </c>
      <c r="M2206" s="72">
        <v>556123</v>
      </c>
      <c r="N2206" s="72">
        <v>0.05</v>
      </c>
      <c r="O2206" s="72">
        <v>0.96680999999999995</v>
      </c>
    </row>
    <row r="2207" spans="1:15" x14ac:dyDescent="0.2">
      <c r="A2207" t="str">
        <f t="shared" si="34"/>
        <v>2024_6048</v>
      </c>
      <c r="C2207" s="71">
        <v>2205</v>
      </c>
      <c r="D2207" s="72">
        <v>6048</v>
      </c>
      <c r="E2207" s="72">
        <v>6035</v>
      </c>
      <c r="F2207" s="72" t="s">
        <v>260</v>
      </c>
      <c r="G2207" s="72">
        <v>2024</v>
      </c>
      <c r="H2207" s="72">
        <v>0</v>
      </c>
      <c r="I2207" s="72">
        <v>1</v>
      </c>
      <c r="J2207" s="72">
        <v>301996404</v>
      </c>
      <c r="K2207" s="72">
        <v>441.3</v>
      </c>
      <c r="L2207" s="72">
        <v>3271357</v>
      </c>
      <c r="M2207" s="72">
        <v>130675</v>
      </c>
      <c r="N2207" s="72">
        <v>3.9945000000000001E-2</v>
      </c>
      <c r="O2207" s="72">
        <v>0.43269999999999997</v>
      </c>
    </row>
    <row r="2208" spans="1:15" x14ac:dyDescent="0.2">
      <c r="A2208" t="str">
        <f t="shared" si="34"/>
        <v>2024_6039</v>
      </c>
      <c r="C2208" s="71">
        <v>2206</v>
      </c>
      <c r="D2208" s="72">
        <v>6039</v>
      </c>
      <c r="E2208" s="72">
        <v>6039</v>
      </c>
      <c r="F2208" s="72" t="s">
        <v>261</v>
      </c>
      <c r="G2208" s="72">
        <v>2024</v>
      </c>
      <c r="H2208" s="72">
        <v>0</v>
      </c>
      <c r="I2208" s="72">
        <v>1</v>
      </c>
      <c r="J2208" s="72">
        <v>3184309309</v>
      </c>
      <c r="K2208" s="72">
        <v>14839.5</v>
      </c>
      <c r="L2208" s="72">
        <v>110005214</v>
      </c>
      <c r="M2208" s="72">
        <v>4862846</v>
      </c>
      <c r="N2208" s="72">
        <v>4.4206000000000002E-2</v>
      </c>
      <c r="O2208" s="72">
        <v>1.5271300000000001</v>
      </c>
    </row>
    <row r="2209" spans="1:15" x14ac:dyDescent="0.2">
      <c r="A2209" t="str">
        <f t="shared" si="34"/>
        <v>2024_6093</v>
      </c>
      <c r="C2209" s="71">
        <v>2207</v>
      </c>
      <c r="D2209" s="72">
        <v>6093</v>
      </c>
      <c r="E2209" s="72">
        <v>6093</v>
      </c>
      <c r="F2209" s="72" t="s">
        <v>262</v>
      </c>
      <c r="G2209" s="72">
        <v>2024</v>
      </c>
      <c r="H2209" s="72">
        <v>0</v>
      </c>
      <c r="I2209" s="72">
        <v>1</v>
      </c>
      <c r="J2209" s="72">
        <v>565107040</v>
      </c>
      <c r="K2209" s="72">
        <v>1451.3</v>
      </c>
      <c r="L2209" s="72">
        <v>10758487</v>
      </c>
      <c r="M2209" s="72">
        <v>245173</v>
      </c>
      <c r="N2209" s="72">
        <v>2.2789E-2</v>
      </c>
      <c r="O2209" s="72">
        <v>0.43385000000000001</v>
      </c>
    </row>
    <row r="2210" spans="1:15" x14ac:dyDescent="0.2">
      <c r="A2210" t="str">
        <f t="shared" si="34"/>
        <v>2024_6091</v>
      </c>
      <c r="C2210" s="71">
        <v>2208</v>
      </c>
      <c r="D2210" s="72">
        <v>6091</v>
      </c>
      <c r="E2210" s="72">
        <v>6091</v>
      </c>
      <c r="F2210" s="72" t="s">
        <v>699</v>
      </c>
      <c r="G2210" s="72">
        <v>2024</v>
      </c>
      <c r="H2210" s="72">
        <v>0</v>
      </c>
      <c r="I2210" s="72">
        <v>1</v>
      </c>
      <c r="J2210" s="72">
        <v>597097668</v>
      </c>
      <c r="K2210" s="72">
        <v>928.5</v>
      </c>
      <c r="L2210" s="72">
        <v>6882971</v>
      </c>
      <c r="M2210" s="72">
        <v>344149</v>
      </c>
      <c r="N2210" s="72">
        <v>0.05</v>
      </c>
      <c r="O2210" s="72">
        <v>0.57637000000000005</v>
      </c>
    </row>
    <row r="2211" spans="1:15" x14ac:dyDescent="0.2">
      <c r="A2211" t="str">
        <f t="shared" si="34"/>
        <v>2024_6095</v>
      </c>
      <c r="C2211" s="71">
        <v>2209</v>
      </c>
      <c r="D2211" s="72">
        <v>6095</v>
      </c>
      <c r="E2211" s="72">
        <v>6095</v>
      </c>
      <c r="F2211" s="72" t="s">
        <v>264</v>
      </c>
      <c r="G2211" s="72">
        <v>2024</v>
      </c>
      <c r="H2211" s="72">
        <v>0</v>
      </c>
      <c r="I2211" s="72">
        <v>1</v>
      </c>
      <c r="J2211" s="72">
        <v>363657267</v>
      </c>
      <c r="K2211" s="72">
        <v>626.70000000000005</v>
      </c>
      <c r="L2211" s="72">
        <v>4662648</v>
      </c>
      <c r="M2211" s="72">
        <v>209335</v>
      </c>
      <c r="N2211" s="72">
        <v>4.4895999999999998E-2</v>
      </c>
      <c r="O2211" s="72">
        <v>0.57564000000000004</v>
      </c>
    </row>
    <row r="2212" spans="1:15" x14ac:dyDescent="0.2">
      <c r="A2212" t="str">
        <f t="shared" si="34"/>
        <v>2024_5157</v>
      </c>
      <c r="C2212" s="71">
        <v>2210</v>
      </c>
      <c r="D2212" s="72">
        <v>5157</v>
      </c>
      <c r="E2212" s="72">
        <v>6099</v>
      </c>
      <c r="F2212" s="72" t="s">
        <v>268</v>
      </c>
      <c r="G2212" s="72">
        <v>2024</v>
      </c>
      <c r="H2212" s="72">
        <v>0</v>
      </c>
      <c r="I2212" s="72">
        <v>1</v>
      </c>
      <c r="J2212" s="72">
        <v>685618746</v>
      </c>
      <c r="K2212" s="72">
        <v>561.5</v>
      </c>
      <c r="L2212" s="72">
        <v>4172507</v>
      </c>
      <c r="M2212" s="72">
        <v>208625</v>
      </c>
      <c r="N2212" s="72">
        <v>0.05</v>
      </c>
      <c r="O2212" s="72">
        <v>0.30429</v>
      </c>
    </row>
    <row r="2213" spans="1:15" x14ac:dyDescent="0.2">
      <c r="A2213" t="str">
        <f t="shared" si="34"/>
        <v>2024_6097</v>
      </c>
      <c r="C2213" s="71">
        <v>2211</v>
      </c>
      <c r="D2213" s="72">
        <v>6097</v>
      </c>
      <c r="E2213" s="72">
        <v>6097</v>
      </c>
      <c r="F2213" s="72" t="s">
        <v>266</v>
      </c>
      <c r="G2213" s="72">
        <v>2024</v>
      </c>
      <c r="H2213" s="72">
        <v>0</v>
      </c>
      <c r="I2213" s="72">
        <v>1</v>
      </c>
      <c r="J2213" s="72">
        <v>132928138</v>
      </c>
      <c r="K2213" s="72">
        <v>193.4</v>
      </c>
      <c r="L2213" s="72">
        <v>1433674</v>
      </c>
      <c r="M2213" s="72">
        <v>45311</v>
      </c>
      <c r="N2213" s="72">
        <v>3.1605000000000001E-2</v>
      </c>
      <c r="O2213" s="72">
        <v>0.34087000000000001</v>
      </c>
    </row>
    <row r="2214" spans="1:15" x14ac:dyDescent="0.2">
      <c r="A2214" t="str">
        <f t="shared" si="34"/>
        <v>2024_6098</v>
      </c>
      <c r="C2214" s="71">
        <v>2212</v>
      </c>
      <c r="D2214" s="72">
        <v>6098</v>
      </c>
      <c r="E2214" s="72">
        <v>6098</v>
      </c>
      <c r="F2214" s="72" t="s">
        <v>760</v>
      </c>
      <c r="G2214" s="72">
        <v>2024</v>
      </c>
      <c r="H2214" s="72">
        <v>0</v>
      </c>
      <c r="I2214" s="72">
        <v>1</v>
      </c>
      <c r="J2214" s="72">
        <v>433660507</v>
      </c>
      <c r="K2214" s="72">
        <v>1447.4</v>
      </c>
      <c r="L2214" s="72">
        <v>10729576</v>
      </c>
      <c r="M2214" s="72">
        <v>268239</v>
      </c>
      <c r="N2214" s="72">
        <v>2.5000000000000001E-2</v>
      </c>
      <c r="O2214" s="72">
        <v>0.61855000000000004</v>
      </c>
    </row>
    <row r="2215" spans="1:15" x14ac:dyDescent="0.2">
      <c r="A2215" t="str">
        <f t="shared" si="34"/>
        <v>2024_6100</v>
      </c>
      <c r="C2215" s="71">
        <v>2213</v>
      </c>
      <c r="D2215" s="72">
        <v>6100</v>
      </c>
      <c r="E2215" s="72">
        <v>6100</v>
      </c>
      <c r="F2215" s="72" t="s">
        <v>269</v>
      </c>
      <c r="G2215" s="72">
        <v>2024</v>
      </c>
      <c r="H2215" s="72">
        <v>0</v>
      </c>
      <c r="I2215" s="72">
        <v>1</v>
      </c>
      <c r="J2215" s="72">
        <v>290208676</v>
      </c>
      <c r="K2215" s="72">
        <v>516.70000000000005</v>
      </c>
      <c r="L2215" s="72">
        <v>3830297</v>
      </c>
      <c r="M2215" s="72">
        <v>191515</v>
      </c>
      <c r="N2215" s="72">
        <v>0.05</v>
      </c>
      <c r="O2215" s="72">
        <v>0.65991999999999995</v>
      </c>
    </row>
    <row r="2216" spans="1:15" x14ac:dyDescent="0.2">
      <c r="A2216" t="str">
        <f t="shared" si="34"/>
        <v>2024_6101</v>
      </c>
      <c r="C2216" s="71">
        <v>2214</v>
      </c>
      <c r="D2216" s="72">
        <v>6101</v>
      </c>
      <c r="E2216" s="72">
        <v>6101</v>
      </c>
      <c r="F2216" s="72" t="s">
        <v>270</v>
      </c>
      <c r="G2216" s="72">
        <v>2024</v>
      </c>
      <c r="H2216" s="72">
        <v>0</v>
      </c>
      <c r="I2216" s="72">
        <v>1</v>
      </c>
      <c r="J2216" s="72">
        <v>2449648055</v>
      </c>
      <c r="K2216" s="72">
        <v>7211</v>
      </c>
      <c r="L2216" s="72">
        <v>53455143</v>
      </c>
      <c r="M2216" s="72">
        <v>1381417</v>
      </c>
      <c r="N2216" s="72">
        <v>2.5843000000000001E-2</v>
      </c>
      <c r="O2216" s="72">
        <v>0.56391999999999998</v>
      </c>
    </row>
    <row r="2217" spans="1:15" x14ac:dyDescent="0.2">
      <c r="A2217" t="str">
        <f t="shared" si="34"/>
        <v>2024_6096</v>
      </c>
      <c r="C2217" s="71">
        <v>2215</v>
      </c>
      <c r="D2217" s="72">
        <v>6096</v>
      </c>
      <c r="E2217" s="72">
        <v>6096</v>
      </c>
      <c r="F2217" s="72" t="s">
        <v>812</v>
      </c>
      <c r="G2217" s="72">
        <v>2024</v>
      </c>
      <c r="H2217" s="72">
        <v>0</v>
      </c>
      <c r="I2217" s="72">
        <v>1</v>
      </c>
      <c r="J2217" s="72">
        <v>863827724</v>
      </c>
      <c r="K2217" s="72">
        <v>1093.7</v>
      </c>
      <c r="L2217" s="72">
        <v>8204937</v>
      </c>
      <c r="M2217" s="72">
        <v>278646</v>
      </c>
      <c r="N2217" s="72">
        <v>3.3960999999999998E-2</v>
      </c>
      <c r="O2217" s="72">
        <v>0.32257000000000002</v>
      </c>
    </row>
    <row r="2218" spans="1:15" x14ac:dyDescent="0.2">
      <c r="A2218" t="str">
        <f t="shared" si="34"/>
        <v>2024_6094</v>
      </c>
      <c r="C2218" s="71">
        <v>2216</v>
      </c>
      <c r="D2218" s="72">
        <v>6094</v>
      </c>
      <c r="E2218" s="72">
        <v>6094</v>
      </c>
      <c r="F2218" s="72" t="s">
        <v>263</v>
      </c>
      <c r="G2218" s="72">
        <v>2024</v>
      </c>
      <c r="H2218" s="72">
        <v>0</v>
      </c>
      <c r="I2218" s="72">
        <v>1</v>
      </c>
      <c r="J2218" s="72">
        <v>180551936</v>
      </c>
      <c r="K2218" s="72">
        <v>505.7</v>
      </c>
      <c r="L2218" s="72">
        <v>3748754</v>
      </c>
      <c r="M2218" s="72">
        <v>187438</v>
      </c>
      <c r="N2218" s="72">
        <v>0.05</v>
      </c>
      <c r="O2218" s="72">
        <v>1.0381400000000001</v>
      </c>
    </row>
    <row r="2219" spans="1:15" x14ac:dyDescent="0.2">
      <c r="A2219" t="str">
        <f t="shared" si="34"/>
        <v>2024_6102</v>
      </c>
      <c r="C2219" s="71">
        <v>2217</v>
      </c>
      <c r="D2219" s="72">
        <v>6102</v>
      </c>
      <c r="E2219" s="72">
        <v>6102</v>
      </c>
      <c r="F2219" s="72" t="s">
        <v>271</v>
      </c>
      <c r="G2219" s="72">
        <v>2024</v>
      </c>
      <c r="H2219" s="72">
        <v>0</v>
      </c>
      <c r="I2219" s="72">
        <v>1</v>
      </c>
      <c r="J2219" s="72">
        <v>749249666</v>
      </c>
      <c r="K2219" s="72">
        <v>2025.3</v>
      </c>
      <c r="L2219" s="72">
        <v>15013549</v>
      </c>
      <c r="M2219" s="72">
        <v>750677</v>
      </c>
      <c r="N2219" s="72">
        <v>0.05</v>
      </c>
      <c r="O2219" s="72">
        <v>1.0019100000000001</v>
      </c>
    </row>
    <row r="2220" spans="1:15" x14ac:dyDescent="0.2">
      <c r="A2220" t="str">
        <f t="shared" si="34"/>
        <v>2024_6120</v>
      </c>
      <c r="C2220" s="71">
        <v>2218</v>
      </c>
      <c r="D2220" s="72">
        <v>6120</v>
      </c>
      <c r="E2220" s="72">
        <v>6120</v>
      </c>
      <c r="F2220" s="72" t="s">
        <v>272</v>
      </c>
      <c r="G2220" s="72">
        <v>2024</v>
      </c>
      <c r="H2220" s="72">
        <v>0</v>
      </c>
      <c r="I2220" s="72">
        <v>1</v>
      </c>
      <c r="J2220" s="72">
        <v>1337444355</v>
      </c>
      <c r="K2220" s="72">
        <v>1167.9000000000001</v>
      </c>
      <c r="L2220" s="72">
        <v>8657643</v>
      </c>
      <c r="M2220" s="72">
        <v>432882</v>
      </c>
      <c r="N2220" s="72">
        <v>0.05</v>
      </c>
      <c r="O2220" s="72">
        <v>0.32366</v>
      </c>
    </row>
    <row r="2221" spans="1:15" x14ac:dyDescent="0.2">
      <c r="A2221" t="str">
        <f t="shared" si="34"/>
        <v>2024_6138</v>
      </c>
      <c r="C2221" s="71">
        <v>2219</v>
      </c>
      <c r="D2221" s="72">
        <v>6138</v>
      </c>
      <c r="E2221" s="72">
        <v>6138</v>
      </c>
      <c r="F2221" s="72" t="s">
        <v>273</v>
      </c>
      <c r="G2221" s="72">
        <v>2024</v>
      </c>
      <c r="H2221" s="72">
        <v>0</v>
      </c>
      <c r="I2221" s="72">
        <v>1</v>
      </c>
      <c r="J2221" s="72">
        <v>173892656</v>
      </c>
      <c r="K2221" s="72">
        <v>406.7</v>
      </c>
      <c r="L2221" s="72">
        <v>3017714</v>
      </c>
      <c r="M2221" s="72">
        <v>28258</v>
      </c>
      <c r="N2221" s="72">
        <v>9.3640000000000008E-3</v>
      </c>
      <c r="O2221" s="72">
        <v>0.16250000000000001</v>
      </c>
    </row>
    <row r="2222" spans="1:15" x14ac:dyDescent="0.2">
      <c r="A2222" t="str">
        <f t="shared" si="34"/>
        <v>2024_5751</v>
      </c>
      <c r="C2222" s="71">
        <v>2220</v>
      </c>
      <c r="D2222" s="72">
        <v>5751</v>
      </c>
      <c r="E2222" s="72">
        <v>5751</v>
      </c>
      <c r="F2222" s="72" t="s">
        <v>247</v>
      </c>
      <c r="G2222" s="72">
        <v>2024</v>
      </c>
      <c r="H2222" s="72">
        <v>0</v>
      </c>
      <c r="I2222" s="72">
        <v>1</v>
      </c>
      <c r="J2222" s="72">
        <v>372638904</v>
      </c>
      <c r="K2222" s="72">
        <v>570.70000000000005</v>
      </c>
      <c r="L2222" s="72">
        <v>4230599</v>
      </c>
      <c r="M2222" s="72">
        <v>143840</v>
      </c>
      <c r="N2222" s="72">
        <v>3.4000000000000002E-2</v>
      </c>
      <c r="O2222" s="72">
        <v>0.38600000000000001</v>
      </c>
    </row>
    <row r="2223" spans="1:15" x14ac:dyDescent="0.2">
      <c r="A2223" t="str">
        <f t="shared" si="34"/>
        <v>2024_6165</v>
      </c>
      <c r="C2223" s="71">
        <v>2221</v>
      </c>
      <c r="D2223" s="72">
        <v>6165</v>
      </c>
      <c r="E2223" s="72">
        <v>6165</v>
      </c>
      <c r="F2223" s="72" t="s">
        <v>274</v>
      </c>
      <c r="G2223" s="72">
        <v>2024</v>
      </c>
      <c r="H2223" s="72">
        <v>0</v>
      </c>
      <c r="I2223" s="72">
        <v>1</v>
      </c>
      <c r="J2223" s="72">
        <v>85447504</v>
      </c>
      <c r="K2223" s="72">
        <v>197</v>
      </c>
      <c r="L2223" s="72">
        <v>1460361</v>
      </c>
      <c r="M2223" s="72">
        <v>32430</v>
      </c>
      <c r="N2223" s="72">
        <v>2.2207000000000001E-2</v>
      </c>
      <c r="O2223" s="72">
        <v>0.37952999999999998</v>
      </c>
    </row>
    <row r="2224" spans="1:15" x14ac:dyDescent="0.2">
      <c r="A2224" t="str">
        <f t="shared" si="34"/>
        <v>2024_6175</v>
      </c>
      <c r="C2224" s="71">
        <v>2222</v>
      </c>
      <c r="D2224" s="72">
        <v>6175</v>
      </c>
      <c r="E2224" s="72">
        <v>6175</v>
      </c>
      <c r="F2224" s="72" t="s">
        <v>275</v>
      </c>
      <c r="G2224" s="72">
        <v>2024</v>
      </c>
      <c r="H2224" s="72">
        <v>0</v>
      </c>
      <c r="I2224" s="72">
        <v>1</v>
      </c>
      <c r="J2224" s="72">
        <v>305310906</v>
      </c>
      <c r="K2224" s="72">
        <v>584.6</v>
      </c>
      <c r="L2224" s="72">
        <v>4333640</v>
      </c>
      <c r="M2224" s="72">
        <v>119109</v>
      </c>
      <c r="N2224" s="72">
        <v>2.7484999999999999E-2</v>
      </c>
      <c r="O2224" s="72">
        <v>0.39012000000000002</v>
      </c>
    </row>
    <row r="2225" spans="1:15" x14ac:dyDescent="0.2">
      <c r="A2225" t="str">
        <f t="shared" si="34"/>
        <v>2024_6219</v>
      </c>
      <c r="C2225" s="71">
        <v>2223</v>
      </c>
      <c r="D2225" s="72">
        <v>6219</v>
      </c>
      <c r="E2225" s="72">
        <v>6219</v>
      </c>
      <c r="F2225" s="72" t="s">
        <v>276</v>
      </c>
      <c r="G2225" s="72">
        <v>2024</v>
      </c>
      <c r="H2225" s="72">
        <v>0</v>
      </c>
      <c r="I2225" s="72">
        <v>1</v>
      </c>
      <c r="J2225" s="72">
        <v>515429950</v>
      </c>
      <c r="K2225" s="72">
        <v>2531.6999999999998</v>
      </c>
      <c r="L2225" s="72">
        <v>18767492</v>
      </c>
      <c r="M2225" s="72">
        <v>750000</v>
      </c>
      <c r="N2225" s="72">
        <v>3.9962999999999999E-2</v>
      </c>
      <c r="O2225" s="72">
        <v>1.4551000000000001</v>
      </c>
    </row>
    <row r="2226" spans="1:15" x14ac:dyDescent="0.2">
      <c r="A2226" t="str">
        <f t="shared" si="34"/>
        <v>2024_6246</v>
      </c>
      <c r="C2226" s="71">
        <v>2224</v>
      </c>
      <c r="D2226" s="72">
        <v>6246</v>
      </c>
      <c r="E2226" s="72">
        <v>6246</v>
      </c>
      <c r="F2226" s="72" t="s">
        <v>277</v>
      </c>
      <c r="G2226" s="72">
        <v>2024</v>
      </c>
      <c r="H2226" s="72">
        <v>0</v>
      </c>
      <c r="I2226" s="72">
        <v>1</v>
      </c>
      <c r="J2226" s="72">
        <v>94983677</v>
      </c>
      <c r="K2226" s="72">
        <v>132.80000000000001</v>
      </c>
      <c r="L2226" s="72">
        <v>1003038</v>
      </c>
      <c r="M2226" s="72">
        <v>50152</v>
      </c>
      <c r="N2226" s="72">
        <v>0.05</v>
      </c>
      <c r="O2226" s="72">
        <v>0.52800999999999998</v>
      </c>
    </row>
    <row r="2227" spans="1:15" x14ac:dyDescent="0.2">
      <c r="A2227" t="str">
        <f t="shared" si="34"/>
        <v>2024_6273</v>
      </c>
      <c r="C2227" s="71">
        <v>2225</v>
      </c>
      <c r="D2227" s="72">
        <v>6273</v>
      </c>
      <c r="E2227" s="72">
        <v>6273</v>
      </c>
      <c r="F2227" s="72" t="s">
        <v>682</v>
      </c>
      <c r="G2227" s="72">
        <v>2024</v>
      </c>
      <c r="H2227" s="72">
        <v>0</v>
      </c>
      <c r="I2227" s="72">
        <v>1</v>
      </c>
      <c r="J2227" s="72">
        <v>394401214</v>
      </c>
      <c r="K2227" s="72">
        <v>769.6</v>
      </c>
      <c r="L2227" s="72">
        <v>5705045</v>
      </c>
      <c r="M2227" s="72">
        <v>239612</v>
      </c>
      <c r="N2227" s="72">
        <v>4.2000000000000003E-2</v>
      </c>
      <c r="O2227" s="72">
        <v>0.60753000000000001</v>
      </c>
    </row>
    <row r="2228" spans="1:15" x14ac:dyDescent="0.2">
      <c r="A2228" t="str">
        <f t="shared" si="34"/>
        <v>2024_6408</v>
      </c>
      <c r="C2228" s="71">
        <v>2226</v>
      </c>
      <c r="D2228" s="72">
        <v>6408</v>
      </c>
      <c r="E2228" s="72">
        <v>6408</v>
      </c>
      <c r="F2228" s="72" t="s">
        <v>279</v>
      </c>
      <c r="G2228" s="72">
        <v>2024</v>
      </c>
      <c r="H2228" s="72">
        <v>0</v>
      </c>
      <c r="I2228" s="72">
        <v>1</v>
      </c>
      <c r="J2228" s="72">
        <v>337402542</v>
      </c>
      <c r="K2228" s="72">
        <v>828.7</v>
      </c>
      <c r="L2228" s="72">
        <v>6156412</v>
      </c>
      <c r="M2228" s="72">
        <v>153910</v>
      </c>
      <c r="N2228" s="72">
        <v>2.5000000000000001E-2</v>
      </c>
      <c r="O2228" s="72">
        <v>0.45616000000000001</v>
      </c>
    </row>
    <row r="2229" spans="1:15" x14ac:dyDescent="0.2">
      <c r="A2229" t="str">
        <f t="shared" si="34"/>
        <v>2024_6453</v>
      </c>
      <c r="C2229" s="71">
        <v>2227</v>
      </c>
      <c r="D2229" s="72">
        <v>6453</v>
      </c>
      <c r="E2229" s="72">
        <v>6453</v>
      </c>
      <c r="F2229" s="72" t="s">
        <v>280</v>
      </c>
      <c r="G2229" s="72">
        <v>2024</v>
      </c>
      <c r="H2229" s="72">
        <v>0</v>
      </c>
      <c r="I2229" s="72">
        <v>1</v>
      </c>
      <c r="J2229" s="72">
        <v>273038941</v>
      </c>
      <c r="K2229" s="72">
        <v>575.20000000000005</v>
      </c>
      <c r="L2229" s="72">
        <v>4263958</v>
      </c>
      <c r="M2229" s="72">
        <v>106599</v>
      </c>
      <c r="N2229" s="72">
        <v>2.5000000000000001E-2</v>
      </c>
      <c r="O2229" s="72">
        <v>0.39041999999999999</v>
      </c>
    </row>
    <row r="2230" spans="1:15" x14ac:dyDescent="0.2">
      <c r="A2230" t="str">
        <f t="shared" si="34"/>
        <v>2024_6460</v>
      </c>
      <c r="C2230" s="71">
        <v>2228</v>
      </c>
      <c r="D2230" s="72">
        <v>6460</v>
      </c>
      <c r="E2230" s="72">
        <v>6460</v>
      </c>
      <c r="F2230" s="72" t="s">
        <v>281</v>
      </c>
      <c r="G2230" s="72">
        <v>2024</v>
      </c>
      <c r="H2230" s="72">
        <v>0</v>
      </c>
      <c r="I2230" s="72">
        <v>1</v>
      </c>
      <c r="J2230" s="72">
        <v>267172279</v>
      </c>
      <c r="K2230" s="72">
        <v>656.1</v>
      </c>
      <c r="L2230" s="72">
        <v>4863669</v>
      </c>
      <c r="M2230" s="72">
        <v>243183</v>
      </c>
      <c r="N2230" s="72">
        <v>0.05</v>
      </c>
      <c r="O2230" s="72">
        <v>0.91020999999999996</v>
      </c>
    </row>
    <row r="2231" spans="1:15" x14ac:dyDescent="0.2">
      <c r="A2231" t="str">
        <f t="shared" si="34"/>
        <v>2024_6462</v>
      </c>
      <c r="C2231" s="71">
        <v>2229</v>
      </c>
      <c r="D2231" s="72">
        <v>6462</v>
      </c>
      <c r="E2231" s="72">
        <v>6462</v>
      </c>
      <c r="F2231" s="72" t="s">
        <v>282</v>
      </c>
      <c r="G2231" s="72">
        <v>2024</v>
      </c>
      <c r="H2231" s="72">
        <v>0</v>
      </c>
      <c r="I2231" s="72">
        <v>1</v>
      </c>
      <c r="J2231" s="72">
        <v>140706179</v>
      </c>
      <c r="K2231" s="72">
        <v>265.8</v>
      </c>
      <c r="L2231" s="72">
        <v>1970375</v>
      </c>
      <c r="M2231" s="72">
        <v>92494</v>
      </c>
      <c r="N2231" s="72">
        <v>4.6941999999999998E-2</v>
      </c>
      <c r="O2231" s="72">
        <v>0.65736000000000006</v>
      </c>
    </row>
    <row r="2232" spans="1:15" x14ac:dyDescent="0.2">
      <c r="A2232" t="str">
        <f t="shared" si="34"/>
        <v>2024_6471</v>
      </c>
      <c r="C2232" s="71">
        <v>2230</v>
      </c>
      <c r="D2232" s="72">
        <v>6471</v>
      </c>
      <c r="E2232" s="72">
        <v>6471</v>
      </c>
      <c r="F2232" s="72" t="s">
        <v>283</v>
      </c>
      <c r="G2232" s="72">
        <v>2024</v>
      </c>
      <c r="H2232" s="72">
        <v>0</v>
      </c>
      <c r="I2232" s="72">
        <v>1</v>
      </c>
      <c r="J2232" s="72">
        <v>157034137</v>
      </c>
      <c r="K2232" s="72">
        <v>380.7</v>
      </c>
      <c r="L2232" s="72">
        <v>2823652</v>
      </c>
      <c r="M2232" s="72">
        <v>73229</v>
      </c>
      <c r="N2232" s="72">
        <v>2.5933999999999999E-2</v>
      </c>
      <c r="O2232" s="72">
        <v>0.46633000000000002</v>
      </c>
    </row>
    <row r="2233" spans="1:15" x14ac:dyDescent="0.2">
      <c r="A2233" t="str">
        <f t="shared" si="34"/>
        <v>2024_6509</v>
      </c>
      <c r="C2233" s="71">
        <v>2231</v>
      </c>
      <c r="D2233" s="72">
        <v>6509</v>
      </c>
      <c r="E2233" s="72">
        <v>6509</v>
      </c>
      <c r="F2233" s="72" t="s">
        <v>284</v>
      </c>
      <c r="G2233" s="72">
        <v>2024</v>
      </c>
      <c r="H2233" s="72">
        <v>0</v>
      </c>
      <c r="I2233" s="72">
        <v>1</v>
      </c>
      <c r="J2233" s="72">
        <v>246932964</v>
      </c>
      <c r="K2233" s="72">
        <v>354.8</v>
      </c>
      <c r="L2233" s="72">
        <v>2676966</v>
      </c>
      <c r="M2233" s="72">
        <v>133572</v>
      </c>
      <c r="N2233" s="72">
        <v>4.9896999999999997E-2</v>
      </c>
      <c r="O2233" s="72">
        <v>0.54091999999999996</v>
      </c>
    </row>
    <row r="2234" spans="1:15" x14ac:dyDescent="0.2">
      <c r="A2234" t="str">
        <f t="shared" si="34"/>
        <v>2024_6512</v>
      </c>
      <c r="C2234" s="71">
        <v>2232</v>
      </c>
      <c r="D2234" s="72">
        <v>6512</v>
      </c>
      <c r="E2234" s="72">
        <v>6512</v>
      </c>
      <c r="F2234" s="72" t="s">
        <v>285</v>
      </c>
      <c r="G2234" s="72">
        <v>2024</v>
      </c>
      <c r="H2234" s="72">
        <v>0</v>
      </c>
      <c r="I2234" s="72">
        <v>1</v>
      </c>
      <c r="J2234" s="72">
        <v>140521126</v>
      </c>
      <c r="K2234" s="72">
        <v>323</v>
      </c>
      <c r="L2234" s="72">
        <v>2399244</v>
      </c>
      <c r="M2234" s="72">
        <v>103167</v>
      </c>
      <c r="N2234" s="72">
        <v>4.2999999999999997E-2</v>
      </c>
      <c r="O2234" s="72">
        <v>0.73416999999999999</v>
      </c>
    </row>
    <row r="2235" spans="1:15" x14ac:dyDescent="0.2">
      <c r="A2235" t="str">
        <f t="shared" si="34"/>
        <v>2024_6516</v>
      </c>
      <c r="C2235" s="71">
        <v>2233</v>
      </c>
      <c r="D2235" s="72">
        <v>6516</v>
      </c>
      <c r="E2235" s="72">
        <v>6516</v>
      </c>
      <c r="F2235" s="72" t="s">
        <v>286</v>
      </c>
      <c r="G2235" s="72">
        <v>2024</v>
      </c>
      <c r="H2235" s="72">
        <v>0</v>
      </c>
      <c r="I2235" s="72">
        <v>1</v>
      </c>
      <c r="J2235" s="72">
        <v>160733625</v>
      </c>
      <c r="K2235" s="72">
        <v>160</v>
      </c>
      <c r="L2235" s="72">
        <v>1208480</v>
      </c>
      <c r="M2235" s="72">
        <v>30212</v>
      </c>
      <c r="N2235" s="72">
        <v>2.5000000000000001E-2</v>
      </c>
      <c r="O2235" s="72">
        <v>0.18795999999999999</v>
      </c>
    </row>
    <row r="2236" spans="1:15" x14ac:dyDescent="0.2">
      <c r="A2236" t="str">
        <f t="shared" si="34"/>
        <v>2024_6534</v>
      </c>
      <c r="C2236" s="71">
        <v>2234</v>
      </c>
      <c r="D2236" s="72">
        <v>6534</v>
      </c>
      <c r="E2236" s="72">
        <v>6534</v>
      </c>
      <c r="F2236" s="72" t="s">
        <v>287</v>
      </c>
      <c r="G2236" s="72">
        <v>2024</v>
      </c>
      <c r="H2236" s="72">
        <v>0</v>
      </c>
      <c r="I2236" s="72">
        <v>1</v>
      </c>
      <c r="J2236" s="72">
        <v>304708471</v>
      </c>
      <c r="K2236" s="72">
        <v>764.7</v>
      </c>
      <c r="L2236" s="72">
        <v>5668721</v>
      </c>
      <c r="M2236" s="72">
        <v>171829</v>
      </c>
      <c r="N2236" s="72">
        <v>3.0311999999999999E-2</v>
      </c>
      <c r="O2236" s="72">
        <v>0.56391000000000002</v>
      </c>
    </row>
    <row r="2237" spans="1:15" x14ac:dyDescent="0.2">
      <c r="A2237" t="str">
        <f t="shared" si="34"/>
        <v>2024_1935</v>
      </c>
      <c r="C2237" s="71">
        <v>2235</v>
      </c>
      <c r="D2237" s="72">
        <v>1935</v>
      </c>
      <c r="E2237" s="72">
        <v>6536</v>
      </c>
      <c r="F2237" s="72" t="s">
        <v>288</v>
      </c>
      <c r="G2237" s="72">
        <v>2024</v>
      </c>
      <c r="H2237" s="72">
        <v>0</v>
      </c>
      <c r="I2237" s="72">
        <v>1</v>
      </c>
      <c r="J2237" s="72">
        <v>482543224</v>
      </c>
      <c r="K2237" s="72">
        <v>965.5</v>
      </c>
      <c r="L2237" s="72">
        <v>7202630</v>
      </c>
      <c r="M2237" s="72">
        <v>251476</v>
      </c>
      <c r="N2237" s="72">
        <v>3.4914000000000001E-2</v>
      </c>
      <c r="O2237" s="72">
        <v>0.52115</v>
      </c>
    </row>
    <row r="2238" spans="1:15" x14ac:dyDescent="0.2">
      <c r="A2238" t="str">
        <f t="shared" si="34"/>
        <v>2024_6561</v>
      </c>
      <c r="C2238" s="71">
        <v>2236</v>
      </c>
      <c r="D2238" s="72">
        <v>6561</v>
      </c>
      <c r="E2238" s="72">
        <v>6561</v>
      </c>
      <c r="F2238" s="72" t="s">
        <v>289</v>
      </c>
      <c r="G2238" s="72">
        <v>2024</v>
      </c>
      <c r="H2238" s="72">
        <v>0</v>
      </c>
      <c r="I2238" s="72">
        <v>1</v>
      </c>
      <c r="J2238" s="72">
        <v>372032650</v>
      </c>
      <c r="K2238" s="72">
        <v>385.9</v>
      </c>
      <c r="L2238" s="72">
        <v>2860677</v>
      </c>
      <c r="M2238" s="72">
        <v>82960</v>
      </c>
      <c r="N2238" s="72">
        <v>2.9000000000000001E-2</v>
      </c>
      <c r="O2238" s="72">
        <v>0.22298999999999999</v>
      </c>
    </row>
    <row r="2239" spans="1:15" x14ac:dyDescent="0.2">
      <c r="A2239" t="str">
        <f t="shared" si="34"/>
        <v>2024_6579</v>
      </c>
      <c r="C2239" s="71">
        <v>2237</v>
      </c>
      <c r="D2239" s="72">
        <v>6579</v>
      </c>
      <c r="E2239" s="72">
        <v>6579</v>
      </c>
      <c r="F2239" s="72" t="s">
        <v>290</v>
      </c>
      <c r="G2239" s="72">
        <v>2024</v>
      </c>
      <c r="H2239" s="72">
        <v>0</v>
      </c>
      <c r="I2239" s="72">
        <v>1</v>
      </c>
      <c r="J2239" s="72">
        <v>1521725858</v>
      </c>
      <c r="K2239" s="72">
        <v>3448</v>
      </c>
      <c r="L2239" s="72">
        <v>25560024</v>
      </c>
      <c r="M2239" s="72">
        <v>1278001</v>
      </c>
      <c r="N2239" s="72">
        <v>0.05</v>
      </c>
      <c r="O2239" s="72">
        <v>0.83984000000000003</v>
      </c>
    </row>
    <row r="2240" spans="1:15" x14ac:dyDescent="0.2">
      <c r="A2240" t="str">
        <f t="shared" si="34"/>
        <v>2024_6592</v>
      </c>
      <c r="C2240" s="71">
        <v>2238</v>
      </c>
      <c r="D2240" s="72">
        <v>6592</v>
      </c>
      <c r="E2240" s="72">
        <v>6592</v>
      </c>
      <c r="F2240" s="72" t="s">
        <v>809</v>
      </c>
      <c r="G2240" s="72">
        <v>2024</v>
      </c>
      <c r="H2240" s="72">
        <v>0</v>
      </c>
      <c r="I2240" s="72">
        <v>1</v>
      </c>
      <c r="J2240" s="72">
        <v>498118093</v>
      </c>
      <c r="K2240" s="72">
        <v>967.1</v>
      </c>
      <c r="L2240" s="72">
        <v>7169112</v>
      </c>
      <c r="M2240" s="72">
        <v>189426</v>
      </c>
      <c r="N2240" s="72">
        <v>2.6422999999999999E-2</v>
      </c>
      <c r="O2240" s="72">
        <v>0.38028000000000001</v>
      </c>
    </row>
    <row r="2241" spans="1:15" x14ac:dyDescent="0.2">
      <c r="A2241" t="str">
        <f t="shared" si="34"/>
        <v>2024_6615</v>
      </c>
      <c r="C2241" s="71">
        <v>2239</v>
      </c>
      <c r="D2241" s="72">
        <v>6615</v>
      </c>
      <c r="E2241" s="72">
        <v>6615</v>
      </c>
      <c r="F2241" s="72" t="s">
        <v>293</v>
      </c>
      <c r="G2241" s="72">
        <v>2024</v>
      </c>
      <c r="H2241" s="72">
        <v>0</v>
      </c>
      <c r="I2241" s="72">
        <v>1</v>
      </c>
      <c r="J2241" s="72">
        <v>326987469</v>
      </c>
      <c r="K2241" s="72">
        <v>894.5</v>
      </c>
      <c r="L2241" s="72">
        <v>6630929</v>
      </c>
      <c r="M2241" s="72">
        <v>225452</v>
      </c>
      <c r="N2241" s="72">
        <v>3.4000000000000002E-2</v>
      </c>
      <c r="O2241" s="72">
        <v>0.68947999999999998</v>
      </c>
    </row>
    <row r="2242" spans="1:15" x14ac:dyDescent="0.2">
      <c r="A2242" t="str">
        <f t="shared" si="34"/>
        <v>2024_6651</v>
      </c>
      <c r="C2242" s="71">
        <v>2240</v>
      </c>
      <c r="D2242" s="72">
        <v>6651</v>
      </c>
      <c r="E2242" s="72">
        <v>6651</v>
      </c>
      <c r="F2242" s="72" t="s">
        <v>295</v>
      </c>
      <c r="G2242" s="72">
        <v>2024</v>
      </c>
      <c r="H2242" s="72">
        <v>0</v>
      </c>
      <c r="I2242" s="72">
        <v>1</v>
      </c>
      <c r="J2242" s="72">
        <v>162716152</v>
      </c>
      <c r="K2242" s="72">
        <v>311.10000000000002</v>
      </c>
      <c r="L2242" s="72">
        <v>2306184</v>
      </c>
      <c r="M2242" s="72">
        <v>85329</v>
      </c>
      <c r="N2242" s="72">
        <v>3.6999999999999998E-2</v>
      </c>
      <c r="O2242" s="72">
        <v>0.52439999999999998</v>
      </c>
    </row>
    <row r="2243" spans="1:15" x14ac:dyDescent="0.2">
      <c r="A2243" t="str">
        <f t="shared" si="34"/>
        <v>2024_6660</v>
      </c>
      <c r="C2243" s="71">
        <v>2241</v>
      </c>
      <c r="D2243" s="72">
        <v>6660</v>
      </c>
      <c r="E2243" s="72">
        <v>6660</v>
      </c>
      <c r="F2243" s="72" t="s">
        <v>296</v>
      </c>
      <c r="G2243" s="72">
        <v>2024</v>
      </c>
      <c r="H2243" s="72">
        <v>0</v>
      </c>
      <c r="I2243" s="72">
        <v>1</v>
      </c>
      <c r="J2243" s="72">
        <v>598624579</v>
      </c>
      <c r="K2243" s="72">
        <v>1621.5</v>
      </c>
      <c r="L2243" s="72">
        <v>12020180</v>
      </c>
      <c r="M2243" s="72">
        <v>314811</v>
      </c>
      <c r="N2243" s="72">
        <v>2.6190000000000001E-2</v>
      </c>
      <c r="O2243" s="72">
        <v>0.52588999999999997</v>
      </c>
    </row>
    <row r="2244" spans="1:15" x14ac:dyDescent="0.2">
      <c r="A2244" t="str">
        <f t="shared" ref="A2244:A2307" si="35">CONCATENATE(G2244,"_",D2244)</f>
        <v>2024_6700</v>
      </c>
      <c r="C2244" s="71">
        <v>2242</v>
      </c>
      <c r="D2244" s="72">
        <v>6700</v>
      </c>
      <c r="E2244" s="72">
        <v>6700</v>
      </c>
      <c r="F2244" s="72" t="s">
        <v>297</v>
      </c>
      <c r="G2244" s="72">
        <v>2024</v>
      </c>
      <c r="H2244" s="72">
        <v>0</v>
      </c>
      <c r="I2244" s="72">
        <v>1</v>
      </c>
      <c r="J2244" s="72">
        <v>182961681</v>
      </c>
      <c r="K2244" s="72">
        <v>489.4</v>
      </c>
      <c r="L2244" s="72">
        <v>3671479</v>
      </c>
      <c r="M2244" s="72">
        <v>147881</v>
      </c>
      <c r="N2244" s="72">
        <v>4.0278000000000001E-2</v>
      </c>
      <c r="O2244" s="72">
        <v>0.80825999999999998</v>
      </c>
    </row>
    <row r="2245" spans="1:15" x14ac:dyDescent="0.2">
      <c r="A2245" t="str">
        <f t="shared" si="35"/>
        <v>2024_6759</v>
      </c>
      <c r="C2245" s="71">
        <v>2243</v>
      </c>
      <c r="D2245" s="72">
        <v>6759</v>
      </c>
      <c r="E2245" s="72">
        <v>6759</v>
      </c>
      <c r="F2245" s="72" t="s">
        <v>300</v>
      </c>
      <c r="G2245" s="72">
        <v>2024</v>
      </c>
      <c r="H2245" s="72">
        <v>0</v>
      </c>
      <c r="I2245" s="72">
        <v>1</v>
      </c>
      <c r="J2245" s="72">
        <v>234111480</v>
      </c>
      <c r="K2245" s="72">
        <v>534.4</v>
      </c>
      <c r="L2245" s="72">
        <v>3961507</v>
      </c>
      <c r="M2245" s="72">
        <v>94588</v>
      </c>
      <c r="N2245" s="72">
        <v>2.3876999999999999E-2</v>
      </c>
      <c r="O2245" s="72">
        <v>0.40403</v>
      </c>
    </row>
    <row r="2246" spans="1:15" x14ac:dyDescent="0.2">
      <c r="A2246" t="str">
        <f t="shared" si="35"/>
        <v>2024_6762</v>
      </c>
      <c r="C2246" s="71">
        <v>2244</v>
      </c>
      <c r="D2246" s="72">
        <v>6762</v>
      </c>
      <c r="E2246" s="72">
        <v>6762</v>
      </c>
      <c r="F2246" s="72" t="s">
        <v>301</v>
      </c>
      <c r="G2246" s="72">
        <v>2024</v>
      </c>
      <c r="H2246" s="72">
        <v>0</v>
      </c>
      <c r="I2246" s="72">
        <v>1</v>
      </c>
      <c r="J2246" s="72">
        <v>257479048</v>
      </c>
      <c r="K2246" s="72">
        <v>657.7</v>
      </c>
      <c r="L2246" s="72">
        <v>4882765</v>
      </c>
      <c r="M2246" s="72">
        <v>122069</v>
      </c>
      <c r="N2246" s="72">
        <v>2.5000000000000001E-2</v>
      </c>
      <c r="O2246" s="72">
        <v>0.47409000000000001</v>
      </c>
    </row>
    <row r="2247" spans="1:15" x14ac:dyDescent="0.2">
      <c r="A2247" t="str">
        <f t="shared" si="35"/>
        <v>2024_6768</v>
      </c>
      <c r="C2247" s="71">
        <v>2245</v>
      </c>
      <c r="D2247" s="72">
        <v>6768</v>
      </c>
      <c r="E2247" s="72">
        <v>6768</v>
      </c>
      <c r="F2247" s="72" t="s">
        <v>302</v>
      </c>
      <c r="G2247" s="72">
        <v>2024</v>
      </c>
      <c r="H2247" s="72">
        <v>0</v>
      </c>
      <c r="I2247" s="72">
        <v>1</v>
      </c>
      <c r="J2247" s="72">
        <v>516667253</v>
      </c>
      <c r="K2247" s="72">
        <v>1626</v>
      </c>
      <c r="L2247" s="72">
        <v>12053538</v>
      </c>
      <c r="M2247" s="72">
        <v>433927</v>
      </c>
      <c r="N2247" s="72">
        <v>3.5999999999999997E-2</v>
      </c>
      <c r="O2247" s="72">
        <v>0.83986000000000005</v>
      </c>
    </row>
    <row r="2248" spans="1:15" x14ac:dyDescent="0.2">
      <c r="A2248" t="str">
        <f t="shared" si="35"/>
        <v>2024_6795</v>
      </c>
      <c r="C2248" s="71">
        <v>2246</v>
      </c>
      <c r="D2248" s="72">
        <v>6795</v>
      </c>
      <c r="E2248" s="72">
        <v>6795</v>
      </c>
      <c r="F2248" s="72" t="s">
        <v>303</v>
      </c>
      <c r="G2248" s="72">
        <v>2024</v>
      </c>
      <c r="H2248" s="72">
        <v>0</v>
      </c>
      <c r="I2248" s="72">
        <v>1</v>
      </c>
      <c r="J2248" s="72">
        <v>2765393920</v>
      </c>
      <c r="K2248" s="72">
        <v>10672.3</v>
      </c>
      <c r="L2248" s="72">
        <v>79113760</v>
      </c>
      <c r="M2248" s="72">
        <v>3955688</v>
      </c>
      <c r="N2248" s="72">
        <v>0.05</v>
      </c>
      <c r="O2248" s="72">
        <v>1.43042</v>
      </c>
    </row>
    <row r="2249" spans="1:15" x14ac:dyDescent="0.2">
      <c r="A2249" t="str">
        <f t="shared" si="35"/>
        <v>2024_6822</v>
      </c>
      <c r="C2249" s="71">
        <v>2247</v>
      </c>
      <c r="D2249" s="72">
        <v>6822</v>
      </c>
      <c r="E2249" s="72">
        <v>6822</v>
      </c>
      <c r="F2249" s="72" t="s">
        <v>304</v>
      </c>
      <c r="G2249" s="72">
        <v>2024</v>
      </c>
      <c r="H2249" s="72">
        <v>0</v>
      </c>
      <c r="I2249" s="72">
        <v>1</v>
      </c>
      <c r="J2249" s="72">
        <v>5989777690</v>
      </c>
      <c r="K2249" s="72">
        <v>13153.9</v>
      </c>
      <c r="L2249" s="72">
        <v>97509861</v>
      </c>
      <c r="M2249" s="72">
        <v>3510355</v>
      </c>
      <c r="N2249" s="72">
        <v>3.5999999999999997E-2</v>
      </c>
      <c r="O2249" s="72">
        <v>0.58606000000000003</v>
      </c>
    </row>
    <row r="2250" spans="1:15" x14ac:dyDescent="0.2">
      <c r="A2250" t="str">
        <f t="shared" si="35"/>
        <v>2024_6840</v>
      </c>
      <c r="C2250" s="71">
        <v>2248</v>
      </c>
      <c r="D2250" s="72">
        <v>6840</v>
      </c>
      <c r="E2250" s="72">
        <v>6840</v>
      </c>
      <c r="F2250" s="72" t="s">
        <v>305</v>
      </c>
      <c r="G2250" s="72">
        <v>2024</v>
      </c>
      <c r="H2250" s="72">
        <v>0</v>
      </c>
      <c r="I2250" s="72">
        <v>1</v>
      </c>
      <c r="J2250" s="72">
        <v>803961042</v>
      </c>
      <c r="K2250" s="72">
        <v>2197.8000000000002</v>
      </c>
      <c r="L2250" s="72">
        <v>16292291</v>
      </c>
      <c r="M2250" s="72">
        <v>407307</v>
      </c>
      <c r="N2250" s="72">
        <v>2.5000000000000001E-2</v>
      </c>
      <c r="O2250" s="72">
        <v>0.50663000000000002</v>
      </c>
    </row>
    <row r="2251" spans="1:15" x14ac:dyDescent="0.2">
      <c r="A2251" t="str">
        <f t="shared" si="35"/>
        <v>2024_6854</v>
      </c>
      <c r="C2251" s="71">
        <v>2249</v>
      </c>
      <c r="D2251" s="72">
        <v>6854</v>
      </c>
      <c r="E2251" s="72">
        <v>6854</v>
      </c>
      <c r="F2251" s="72" t="s">
        <v>306</v>
      </c>
      <c r="G2251" s="72">
        <v>2024</v>
      </c>
      <c r="H2251" s="72">
        <v>0</v>
      </c>
      <c r="I2251" s="72">
        <v>1</v>
      </c>
      <c r="J2251" s="72">
        <v>310151400</v>
      </c>
      <c r="K2251" s="72">
        <v>574.5</v>
      </c>
      <c r="L2251" s="72">
        <v>4258769</v>
      </c>
      <c r="M2251" s="72">
        <v>193805</v>
      </c>
      <c r="N2251" s="72">
        <v>4.5506999999999999E-2</v>
      </c>
      <c r="O2251" s="72">
        <v>0.62487000000000004</v>
      </c>
    </row>
    <row r="2252" spans="1:15" x14ac:dyDescent="0.2">
      <c r="A2252" t="str">
        <f t="shared" si="35"/>
        <v>2024_6867</v>
      </c>
      <c r="C2252" s="71">
        <v>2250</v>
      </c>
      <c r="D2252" s="72">
        <v>6867</v>
      </c>
      <c r="E2252" s="72">
        <v>6867</v>
      </c>
      <c r="F2252" s="72" t="s">
        <v>307</v>
      </c>
      <c r="G2252" s="72">
        <v>2024</v>
      </c>
      <c r="H2252" s="72">
        <v>0</v>
      </c>
      <c r="I2252" s="72">
        <v>1</v>
      </c>
      <c r="J2252" s="72">
        <v>765608823</v>
      </c>
      <c r="K2252" s="72">
        <v>1729.2</v>
      </c>
      <c r="L2252" s="72">
        <v>12818560</v>
      </c>
      <c r="M2252" s="72">
        <v>640928</v>
      </c>
      <c r="N2252" s="72">
        <v>0.05</v>
      </c>
      <c r="O2252" s="72">
        <v>0.83714999999999995</v>
      </c>
    </row>
    <row r="2253" spans="1:15" x14ac:dyDescent="0.2">
      <c r="A2253" t="str">
        <f t="shared" si="35"/>
        <v>2024_6921</v>
      </c>
      <c r="C2253" s="71">
        <v>2251</v>
      </c>
      <c r="D2253" s="72">
        <v>6921</v>
      </c>
      <c r="E2253" s="72">
        <v>6921</v>
      </c>
      <c r="F2253" s="72" t="s">
        <v>308</v>
      </c>
      <c r="G2253" s="72">
        <v>2024</v>
      </c>
      <c r="H2253" s="72">
        <v>0</v>
      </c>
      <c r="I2253" s="72">
        <v>1</v>
      </c>
      <c r="J2253" s="72">
        <v>239789173</v>
      </c>
      <c r="K2253" s="72">
        <v>328.1</v>
      </c>
      <c r="L2253" s="72">
        <v>2437783</v>
      </c>
      <c r="M2253" s="72">
        <v>104825</v>
      </c>
      <c r="N2253" s="72">
        <v>4.2999999999999997E-2</v>
      </c>
      <c r="O2253" s="72">
        <v>0.43714999999999998</v>
      </c>
    </row>
    <row r="2254" spans="1:15" x14ac:dyDescent="0.2">
      <c r="A2254" t="str">
        <f t="shared" si="35"/>
        <v>2024_6930</v>
      </c>
      <c r="C2254" s="71">
        <v>2252</v>
      </c>
      <c r="D2254" s="72">
        <v>6930</v>
      </c>
      <c r="E2254" s="72">
        <v>6930</v>
      </c>
      <c r="F2254" s="72" t="s">
        <v>309</v>
      </c>
      <c r="G2254" s="72">
        <v>2024</v>
      </c>
      <c r="H2254" s="72">
        <v>0</v>
      </c>
      <c r="I2254" s="72">
        <v>1</v>
      </c>
      <c r="J2254" s="72">
        <v>415769116</v>
      </c>
      <c r="K2254" s="72">
        <v>785.9</v>
      </c>
      <c r="L2254" s="72">
        <v>5825877</v>
      </c>
      <c r="M2254" s="72">
        <v>291294</v>
      </c>
      <c r="N2254" s="72">
        <v>0.05</v>
      </c>
      <c r="O2254" s="72">
        <v>0.70060999999999996</v>
      </c>
    </row>
    <row r="2255" spans="1:15" x14ac:dyDescent="0.2">
      <c r="A2255" t="str">
        <f t="shared" si="35"/>
        <v>2024_6937</v>
      </c>
      <c r="C2255" s="71">
        <v>2253</v>
      </c>
      <c r="D2255" s="72">
        <v>6937</v>
      </c>
      <c r="E2255" s="72">
        <v>6937</v>
      </c>
      <c r="F2255" s="72" t="s">
        <v>761</v>
      </c>
      <c r="G2255" s="72">
        <v>2024</v>
      </c>
      <c r="H2255" s="72">
        <v>0</v>
      </c>
      <c r="I2255" s="72">
        <v>1</v>
      </c>
      <c r="J2255" s="72">
        <v>171044807</v>
      </c>
      <c r="K2255" s="72">
        <v>405</v>
      </c>
      <c r="L2255" s="72">
        <v>3002265</v>
      </c>
      <c r="M2255" s="72">
        <v>150113</v>
      </c>
      <c r="N2255" s="72">
        <v>0.05</v>
      </c>
      <c r="O2255" s="72">
        <v>0.87761999999999996</v>
      </c>
    </row>
    <row r="2256" spans="1:15" x14ac:dyDescent="0.2">
      <c r="A2256" t="str">
        <f t="shared" si="35"/>
        <v>2024_6943</v>
      </c>
      <c r="C2256" s="71">
        <v>2254</v>
      </c>
      <c r="D2256" s="72">
        <v>6943</v>
      </c>
      <c r="E2256" s="72">
        <v>6943</v>
      </c>
      <c r="F2256" s="72" t="s">
        <v>310</v>
      </c>
      <c r="G2256" s="72">
        <v>2024</v>
      </c>
      <c r="H2256" s="72">
        <v>0</v>
      </c>
      <c r="I2256" s="72">
        <v>1</v>
      </c>
      <c r="J2256" s="72">
        <v>188532591</v>
      </c>
      <c r="K2256" s="72">
        <v>268.2</v>
      </c>
      <c r="L2256" s="72">
        <v>1988167</v>
      </c>
      <c r="M2256" s="72">
        <v>99408</v>
      </c>
      <c r="N2256" s="72">
        <v>0.05</v>
      </c>
      <c r="O2256" s="72">
        <v>0.52727000000000002</v>
      </c>
    </row>
    <row r="2257" spans="1:15" x14ac:dyDescent="0.2">
      <c r="A2257" t="str">
        <f t="shared" si="35"/>
        <v>2024_6264</v>
      </c>
      <c r="C2257" s="71">
        <v>2255</v>
      </c>
      <c r="D2257" s="72">
        <v>6264</v>
      </c>
      <c r="E2257" s="72">
        <v>6264</v>
      </c>
      <c r="F2257" s="72" t="s">
        <v>278</v>
      </c>
      <c r="G2257" s="72">
        <v>2024</v>
      </c>
      <c r="H2257" s="72">
        <v>0</v>
      </c>
      <c r="I2257" s="72">
        <v>1</v>
      </c>
      <c r="J2257" s="72">
        <v>598731243</v>
      </c>
      <c r="K2257" s="72">
        <v>947.2</v>
      </c>
      <c r="L2257" s="72">
        <v>7050957</v>
      </c>
      <c r="M2257" s="72">
        <v>174392</v>
      </c>
      <c r="N2257" s="72">
        <v>2.4733000000000002E-2</v>
      </c>
      <c r="O2257" s="72">
        <v>0.29126999999999997</v>
      </c>
    </row>
    <row r="2258" spans="1:15" x14ac:dyDescent="0.2">
      <c r="A2258" t="str">
        <f t="shared" si="35"/>
        <v>2024_6950</v>
      </c>
      <c r="C2258" s="71">
        <v>2256</v>
      </c>
      <c r="D2258" s="72">
        <v>6950</v>
      </c>
      <c r="E2258" s="72">
        <v>6950</v>
      </c>
      <c r="F2258" s="72" t="s">
        <v>762</v>
      </c>
      <c r="G2258" s="72">
        <v>2024</v>
      </c>
      <c r="H2258" s="72">
        <v>0</v>
      </c>
      <c r="I2258" s="72">
        <v>1</v>
      </c>
      <c r="J2258" s="72">
        <v>656216072</v>
      </c>
      <c r="K2258" s="72">
        <v>1363.5</v>
      </c>
      <c r="L2258" s="72">
        <v>10107626</v>
      </c>
      <c r="M2258" s="72">
        <v>195297</v>
      </c>
      <c r="N2258" s="72">
        <v>1.9321999999999999E-2</v>
      </c>
      <c r="O2258" s="72">
        <v>0.29760999999999999</v>
      </c>
    </row>
    <row r="2259" spans="1:15" x14ac:dyDescent="0.2">
      <c r="A2259" t="str">
        <f t="shared" si="35"/>
        <v>2024_6957</v>
      </c>
      <c r="C2259" s="71">
        <v>2257</v>
      </c>
      <c r="D2259" s="72">
        <v>6957</v>
      </c>
      <c r="E2259" s="72">
        <v>6957</v>
      </c>
      <c r="F2259" s="72" t="s">
        <v>312</v>
      </c>
      <c r="G2259" s="72">
        <v>2024</v>
      </c>
      <c r="H2259" s="72">
        <v>0</v>
      </c>
      <c r="I2259" s="72">
        <v>1</v>
      </c>
      <c r="J2259" s="72">
        <v>5307917766</v>
      </c>
      <c r="K2259" s="72">
        <v>8678.6</v>
      </c>
      <c r="L2259" s="72">
        <v>64334462</v>
      </c>
      <c r="M2259" s="72">
        <v>3216723</v>
      </c>
      <c r="N2259" s="72">
        <v>0.05</v>
      </c>
      <c r="O2259" s="72">
        <v>0.60602</v>
      </c>
    </row>
    <row r="2260" spans="1:15" x14ac:dyDescent="0.2">
      <c r="A2260" t="str">
        <f t="shared" si="35"/>
        <v>2024_5922</v>
      </c>
      <c r="C2260" s="71">
        <v>2258</v>
      </c>
      <c r="D2260" s="72">
        <v>5922</v>
      </c>
      <c r="E2260" s="72">
        <v>5922</v>
      </c>
      <c r="F2260" s="72" t="s">
        <v>763</v>
      </c>
      <c r="G2260" s="72">
        <v>2024</v>
      </c>
      <c r="H2260" s="72">
        <v>0</v>
      </c>
      <c r="I2260" s="72">
        <v>1</v>
      </c>
      <c r="J2260" s="72">
        <v>459892355</v>
      </c>
      <c r="K2260" s="72">
        <v>763.8</v>
      </c>
      <c r="L2260" s="72">
        <v>5678089</v>
      </c>
      <c r="M2260" s="72">
        <v>187377</v>
      </c>
      <c r="N2260" s="72">
        <v>3.3000000000000002E-2</v>
      </c>
      <c r="O2260" s="72">
        <v>0.40744000000000002</v>
      </c>
    </row>
    <row r="2261" spans="1:15" x14ac:dyDescent="0.2">
      <c r="A2261" t="str">
        <f t="shared" si="35"/>
        <v>2024_819</v>
      </c>
      <c r="C2261" s="71">
        <v>2259</v>
      </c>
      <c r="D2261" s="72">
        <v>819</v>
      </c>
      <c r="E2261" s="72">
        <v>819</v>
      </c>
      <c r="F2261" s="72" t="s">
        <v>41</v>
      </c>
      <c r="G2261" s="72">
        <v>2024</v>
      </c>
      <c r="H2261" s="72">
        <v>0</v>
      </c>
      <c r="I2261" s="72">
        <v>1</v>
      </c>
      <c r="J2261" s="72">
        <v>331758600</v>
      </c>
      <c r="K2261" s="72">
        <v>559.29999999999995</v>
      </c>
      <c r="L2261" s="72">
        <v>4146091</v>
      </c>
      <c r="M2261" s="72">
        <v>146397</v>
      </c>
      <c r="N2261" s="72">
        <v>3.5310000000000001E-2</v>
      </c>
      <c r="O2261" s="72">
        <v>0.44128000000000001</v>
      </c>
    </row>
    <row r="2262" spans="1:15" x14ac:dyDescent="0.2">
      <c r="A2262" t="str">
        <f t="shared" si="35"/>
        <v>2024_6969</v>
      </c>
      <c r="C2262" s="71">
        <v>2260</v>
      </c>
      <c r="D2262" s="72">
        <v>6969</v>
      </c>
      <c r="E2262" s="72">
        <v>6969</v>
      </c>
      <c r="F2262" s="72" t="s">
        <v>314</v>
      </c>
      <c r="G2262" s="72">
        <v>2024</v>
      </c>
      <c r="H2262" s="72">
        <v>0</v>
      </c>
      <c r="I2262" s="72">
        <v>1</v>
      </c>
      <c r="J2262" s="72">
        <v>274057372</v>
      </c>
      <c r="K2262" s="72">
        <v>356.3</v>
      </c>
      <c r="L2262" s="72">
        <v>2689352</v>
      </c>
      <c r="M2262" s="72">
        <v>102195</v>
      </c>
      <c r="N2262" s="72">
        <v>3.7999999999999999E-2</v>
      </c>
      <c r="O2262" s="72">
        <v>0.37290000000000001</v>
      </c>
    </row>
    <row r="2263" spans="1:15" x14ac:dyDescent="0.2">
      <c r="A2263" t="str">
        <f t="shared" si="35"/>
        <v>2024_6975</v>
      </c>
      <c r="C2263" s="71">
        <v>2261</v>
      </c>
      <c r="D2263" s="72">
        <v>6975</v>
      </c>
      <c r="E2263" s="72">
        <v>6975</v>
      </c>
      <c r="F2263" s="72" t="s">
        <v>315</v>
      </c>
      <c r="G2263" s="72">
        <v>2024</v>
      </c>
      <c r="H2263" s="72">
        <v>0</v>
      </c>
      <c r="I2263" s="72">
        <v>1</v>
      </c>
      <c r="J2263" s="72">
        <v>343708259</v>
      </c>
      <c r="K2263" s="72">
        <v>1235.0999999999999</v>
      </c>
      <c r="L2263" s="72">
        <v>9155796</v>
      </c>
      <c r="M2263" s="72">
        <v>288219</v>
      </c>
      <c r="N2263" s="72">
        <v>3.1479E-2</v>
      </c>
      <c r="O2263" s="72">
        <v>0.83855999999999997</v>
      </c>
    </row>
    <row r="2264" spans="1:15" x14ac:dyDescent="0.2">
      <c r="A2264" t="str">
        <f t="shared" si="35"/>
        <v>2024_6983</v>
      </c>
      <c r="C2264" s="71">
        <v>2262</v>
      </c>
      <c r="D2264" s="72">
        <v>6983</v>
      </c>
      <c r="E2264" s="72">
        <v>6983</v>
      </c>
      <c r="F2264" s="72" t="s">
        <v>316</v>
      </c>
      <c r="G2264" s="72">
        <v>2024</v>
      </c>
      <c r="H2264" s="72">
        <v>0</v>
      </c>
      <c r="I2264" s="72">
        <v>1</v>
      </c>
      <c r="J2264" s="72">
        <v>503953775</v>
      </c>
      <c r="K2264" s="72">
        <v>938.4</v>
      </c>
      <c r="L2264" s="72">
        <v>6956359</v>
      </c>
      <c r="M2264" s="72">
        <v>135101</v>
      </c>
      <c r="N2264" s="72">
        <v>1.9421000000000001E-2</v>
      </c>
      <c r="O2264" s="72">
        <v>0.26807999999999998</v>
      </c>
    </row>
    <row r="2265" spans="1:15" x14ac:dyDescent="0.2">
      <c r="A2265" t="str">
        <f t="shared" si="35"/>
        <v>2024_6985</v>
      </c>
      <c r="C2265" s="71">
        <v>2263</v>
      </c>
      <c r="D2265" s="72">
        <v>6985</v>
      </c>
      <c r="E2265" s="72">
        <v>6985</v>
      </c>
      <c r="F2265" s="72" t="s">
        <v>317</v>
      </c>
      <c r="G2265" s="72">
        <v>2024</v>
      </c>
      <c r="H2265" s="72">
        <v>0</v>
      </c>
      <c r="I2265" s="72">
        <v>1</v>
      </c>
      <c r="J2265" s="72">
        <v>340425869</v>
      </c>
      <c r="K2265" s="72">
        <v>786.7</v>
      </c>
      <c r="L2265" s="72">
        <v>5831807</v>
      </c>
      <c r="M2265" s="72">
        <v>87000</v>
      </c>
      <c r="N2265" s="72">
        <v>1.4918000000000001E-2</v>
      </c>
      <c r="O2265" s="72">
        <v>0.25556000000000001</v>
      </c>
    </row>
    <row r="2266" spans="1:15" x14ac:dyDescent="0.2">
      <c r="A2266" t="str">
        <f t="shared" si="35"/>
        <v>2024_6987</v>
      </c>
      <c r="C2266" s="71">
        <v>2264</v>
      </c>
      <c r="D2266" s="72">
        <v>6987</v>
      </c>
      <c r="E2266" s="72">
        <v>6987</v>
      </c>
      <c r="F2266" s="72" t="s">
        <v>318</v>
      </c>
      <c r="G2266" s="72">
        <v>2024</v>
      </c>
      <c r="H2266" s="72">
        <v>0</v>
      </c>
      <c r="I2266" s="72">
        <v>1</v>
      </c>
      <c r="J2266" s="72">
        <v>336688506</v>
      </c>
      <c r="K2266" s="72">
        <v>601.79999999999995</v>
      </c>
      <c r="L2266" s="72">
        <v>4461143</v>
      </c>
      <c r="M2266" s="72">
        <v>165062</v>
      </c>
      <c r="N2266" s="72">
        <v>3.6999999999999998E-2</v>
      </c>
      <c r="O2266" s="72">
        <v>0.49025000000000002</v>
      </c>
    </row>
    <row r="2267" spans="1:15" x14ac:dyDescent="0.2">
      <c r="A2267" t="str">
        <f t="shared" si="35"/>
        <v>2024_6990</v>
      </c>
      <c r="C2267" s="71">
        <v>2265</v>
      </c>
      <c r="D2267" s="72">
        <v>6990</v>
      </c>
      <c r="E2267" s="72">
        <v>6990</v>
      </c>
      <c r="F2267" s="72" t="s">
        <v>319</v>
      </c>
      <c r="G2267" s="72">
        <v>2024</v>
      </c>
      <c r="H2267" s="72">
        <v>0</v>
      </c>
      <c r="I2267" s="72">
        <v>1</v>
      </c>
      <c r="J2267" s="72">
        <v>248985023</v>
      </c>
      <c r="K2267" s="72">
        <v>795.1</v>
      </c>
      <c r="L2267" s="72">
        <v>5894076</v>
      </c>
      <c r="M2267" s="72">
        <v>294704</v>
      </c>
      <c r="N2267" s="72">
        <v>0.05</v>
      </c>
      <c r="O2267" s="72">
        <v>1.1836199999999999</v>
      </c>
    </row>
    <row r="2268" spans="1:15" x14ac:dyDescent="0.2">
      <c r="A2268" t="str">
        <f t="shared" si="35"/>
        <v>2024_6961</v>
      </c>
      <c r="C2268" s="71">
        <v>2266</v>
      </c>
      <c r="D2268" s="72">
        <v>6961</v>
      </c>
      <c r="E2268" s="72">
        <v>6961</v>
      </c>
      <c r="F2268" s="72" t="s">
        <v>764</v>
      </c>
      <c r="G2268" s="72">
        <v>2024</v>
      </c>
      <c r="H2268" s="72">
        <v>0</v>
      </c>
      <c r="I2268" s="72">
        <v>1</v>
      </c>
      <c r="J2268" s="72">
        <v>1634450034</v>
      </c>
      <c r="K2268" s="72">
        <v>3200.2</v>
      </c>
      <c r="L2268" s="72">
        <v>23787087</v>
      </c>
      <c r="M2268" s="72">
        <v>975271</v>
      </c>
      <c r="N2268" s="72">
        <v>4.1000000000000002E-2</v>
      </c>
      <c r="O2268" s="72">
        <v>0.59670000000000001</v>
      </c>
    </row>
    <row r="2269" spans="1:15" x14ac:dyDescent="0.2">
      <c r="A2269" t="str">
        <f t="shared" si="35"/>
        <v>2024_6992</v>
      </c>
      <c r="C2269" s="71">
        <v>2267</v>
      </c>
      <c r="D2269" s="72">
        <v>6992</v>
      </c>
      <c r="E2269" s="72">
        <v>6992</v>
      </c>
      <c r="F2269" s="72" t="s">
        <v>320</v>
      </c>
      <c r="G2269" s="72">
        <v>2024</v>
      </c>
      <c r="H2269" s="72">
        <v>0</v>
      </c>
      <c r="I2269" s="72">
        <v>1</v>
      </c>
      <c r="J2269" s="72">
        <v>405420219</v>
      </c>
      <c r="K2269" s="72">
        <v>531.70000000000005</v>
      </c>
      <c r="L2269" s="72">
        <v>3941492</v>
      </c>
      <c r="M2269" s="72">
        <v>197075</v>
      </c>
      <c r="N2269" s="72">
        <v>0.05</v>
      </c>
      <c r="O2269" s="72">
        <v>0.48609999999999998</v>
      </c>
    </row>
    <row r="2270" spans="1:15" x14ac:dyDescent="0.2">
      <c r="A2270" t="str">
        <f t="shared" si="35"/>
        <v>2024_7002</v>
      </c>
      <c r="C2270" s="71">
        <v>2268</v>
      </c>
      <c r="D2270" s="72">
        <v>7002</v>
      </c>
      <c r="E2270" s="72">
        <v>7002</v>
      </c>
      <c r="F2270" s="72" t="s">
        <v>321</v>
      </c>
      <c r="G2270" s="72">
        <v>2024</v>
      </c>
      <c r="H2270" s="72">
        <v>0</v>
      </c>
      <c r="I2270" s="72">
        <v>1</v>
      </c>
      <c r="J2270" s="72">
        <v>147424407</v>
      </c>
      <c r="K2270" s="72">
        <v>184.4</v>
      </c>
      <c r="L2270" s="72">
        <v>1366957</v>
      </c>
      <c r="M2270" s="72">
        <v>68348</v>
      </c>
      <c r="N2270" s="72">
        <v>0.05</v>
      </c>
      <c r="O2270" s="72">
        <v>0.46361000000000002</v>
      </c>
    </row>
    <row r="2271" spans="1:15" x14ac:dyDescent="0.2">
      <c r="A2271" t="str">
        <f t="shared" si="35"/>
        <v>2024_7029</v>
      </c>
      <c r="C2271" s="71">
        <v>2269</v>
      </c>
      <c r="D2271" s="72">
        <v>7029</v>
      </c>
      <c r="E2271" s="72">
        <v>7029</v>
      </c>
      <c r="F2271" s="72" t="s">
        <v>322</v>
      </c>
      <c r="G2271" s="72">
        <v>2024</v>
      </c>
      <c r="H2271" s="72">
        <v>0</v>
      </c>
      <c r="I2271" s="72">
        <v>1</v>
      </c>
      <c r="J2271" s="72">
        <v>460611939</v>
      </c>
      <c r="K2271" s="72">
        <v>1160.2</v>
      </c>
      <c r="L2271" s="72">
        <v>8600563</v>
      </c>
      <c r="M2271" s="72">
        <v>378425</v>
      </c>
      <c r="N2271" s="72">
        <v>4.3999999999999997E-2</v>
      </c>
      <c r="O2271" s="72">
        <v>0.82157000000000002</v>
      </c>
    </row>
    <row r="2272" spans="1:15" x14ac:dyDescent="0.2">
      <c r="A2272" t="str">
        <f t="shared" si="35"/>
        <v>2024_7038</v>
      </c>
      <c r="C2272" s="71">
        <v>2270</v>
      </c>
      <c r="D2272" s="72">
        <v>7038</v>
      </c>
      <c r="E2272" s="72">
        <v>7038</v>
      </c>
      <c r="F2272" s="72" t="s">
        <v>323</v>
      </c>
      <c r="G2272" s="72">
        <v>2024</v>
      </c>
      <c r="H2272" s="72">
        <v>0</v>
      </c>
      <c r="I2272" s="72">
        <v>1</v>
      </c>
      <c r="J2272" s="72">
        <v>303676326</v>
      </c>
      <c r="K2272" s="72">
        <v>851.9</v>
      </c>
      <c r="L2272" s="72">
        <v>6315135</v>
      </c>
      <c r="M2272" s="72">
        <v>315757</v>
      </c>
      <c r="N2272" s="72">
        <v>0.05</v>
      </c>
      <c r="O2272" s="72">
        <v>1.0397799999999999</v>
      </c>
    </row>
    <row r="2273" spans="1:15" x14ac:dyDescent="0.2">
      <c r="A2273" t="str">
        <f t="shared" si="35"/>
        <v>2024_7047</v>
      </c>
      <c r="C2273" s="71">
        <v>2271</v>
      </c>
      <c r="D2273" s="72">
        <v>7047</v>
      </c>
      <c r="E2273" s="72">
        <v>7047</v>
      </c>
      <c r="F2273" s="72" t="s">
        <v>324</v>
      </c>
      <c r="G2273" s="72">
        <v>2024</v>
      </c>
      <c r="H2273" s="72">
        <v>0</v>
      </c>
      <c r="I2273" s="72">
        <v>1</v>
      </c>
      <c r="J2273" s="72">
        <v>127811622</v>
      </c>
      <c r="K2273" s="72">
        <v>306.2</v>
      </c>
      <c r="L2273" s="72">
        <v>2269861</v>
      </c>
      <c r="M2273" s="72">
        <v>0</v>
      </c>
      <c r="N2273" s="72">
        <v>0</v>
      </c>
      <c r="O2273" s="72">
        <v>0</v>
      </c>
    </row>
    <row r="2274" spans="1:15" x14ac:dyDescent="0.2">
      <c r="A2274" t="str">
        <f t="shared" si="35"/>
        <v>2024_7056</v>
      </c>
      <c r="C2274" s="71">
        <v>2272</v>
      </c>
      <c r="D2274" s="72">
        <v>7056</v>
      </c>
      <c r="E2274" s="72">
        <v>7056</v>
      </c>
      <c r="F2274" s="72" t="s">
        <v>325</v>
      </c>
      <c r="G2274" s="72">
        <v>2024</v>
      </c>
      <c r="H2274" s="72">
        <v>0</v>
      </c>
      <c r="I2274" s="72">
        <v>1</v>
      </c>
      <c r="J2274" s="72">
        <v>628009753</v>
      </c>
      <c r="K2274" s="72">
        <v>1667.3</v>
      </c>
      <c r="L2274" s="72">
        <v>12359695</v>
      </c>
      <c r="M2274" s="72">
        <v>494388</v>
      </c>
      <c r="N2274" s="72">
        <v>0.04</v>
      </c>
      <c r="O2274" s="72">
        <v>0.78722999999999999</v>
      </c>
    </row>
    <row r="2275" spans="1:15" x14ac:dyDescent="0.2">
      <c r="A2275" t="str">
        <f t="shared" si="35"/>
        <v>2024_7092</v>
      </c>
      <c r="C2275" s="71">
        <v>2273</v>
      </c>
      <c r="D2275" s="72">
        <v>7092</v>
      </c>
      <c r="E2275" s="72">
        <v>7092</v>
      </c>
      <c r="F2275" s="72" t="s">
        <v>327</v>
      </c>
      <c r="G2275" s="72">
        <v>2024</v>
      </c>
      <c r="H2275" s="72">
        <v>0</v>
      </c>
      <c r="I2275" s="72">
        <v>1</v>
      </c>
      <c r="J2275" s="72">
        <v>211973079</v>
      </c>
      <c r="K2275" s="72">
        <v>466</v>
      </c>
      <c r="L2275" s="72">
        <v>3454458</v>
      </c>
      <c r="M2275" s="72">
        <v>86361</v>
      </c>
      <c r="N2275" s="72">
        <v>2.5000000000000001E-2</v>
      </c>
      <c r="O2275" s="72">
        <v>0.40740999999999999</v>
      </c>
    </row>
    <row r="2276" spans="1:15" x14ac:dyDescent="0.2">
      <c r="A2276" t="str">
        <f t="shared" si="35"/>
        <v>2024_7098</v>
      </c>
      <c r="C2276" s="71">
        <v>2274</v>
      </c>
      <c r="D2276" s="72">
        <v>7098</v>
      </c>
      <c r="E2276" s="72">
        <v>7098</v>
      </c>
      <c r="F2276" s="72" t="s">
        <v>328</v>
      </c>
      <c r="G2276" s="72">
        <v>2024</v>
      </c>
      <c r="H2276" s="72">
        <v>0</v>
      </c>
      <c r="I2276" s="72">
        <v>1</v>
      </c>
      <c r="J2276" s="72">
        <v>233658335</v>
      </c>
      <c r="K2276" s="72">
        <v>516.5</v>
      </c>
      <c r="L2276" s="72">
        <v>3828815</v>
      </c>
      <c r="M2276" s="72">
        <v>99549</v>
      </c>
      <c r="N2276" s="72">
        <v>2.5999999999999999E-2</v>
      </c>
      <c r="O2276" s="72">
        <v>0.42604999999999998</v>
      </c>
    </row>
    <row r="2277" spans="1:15" ht="16" thickBot="1" x14ac:dyDescent="0.25">
      <c r="A2277" t="str">
        <f t="shared" si="35"/>
        <v>2024_7110</v>
      </c>
      <c r="C2277" s="71">
        <v>2275</v>
      </c>
      <c r="D2277" s="72">
        <v>7110</v>
      </c>
      <c r="E2277" s="72">
        <v>7110</v>
      </c>
      <c r="F2277" s="72" t="s">
        <v>329</v>
      </c>
      <c r="G2277" s="72">
        <v>2024</v>
      </c>
      <c r="H2277" s="72">
        <v>0</v>
      </c>
      <c r="I2277" s="72">
        <v>1</v>
      </c>
      <c r="J2277" s="72">
        <v>392999825</v>
      </c>
      <c r="K2277" s="72">
        <v>1062.9000000000001</v>
      </c>
      <c r="L2277" s="72">
        <v>7939863</v>
      </c>
      <c r="M2277" s="72">
        <v>293775</v>
      </c>
      <c r="N2277" s="72">
        <v>3.6999999999999998E-2</v>
      </c>
      <c r="O2277" s="72">
        <v>0.74751999999999996</v>
      </c>
    </row>
    <row r="2278" spans="1:15" x14ac:dyDescent="0.2">
      <c r="A2278" t="str">
        <f t="shared" si="35"/>
        <v>2025_9</v>
      </c>
      <c r="C2278" s="26">
        <v>2276</v>
      </c>
      <c r="D2278" s="83">
        <v>9</v>
      </c>
      <c r="E2278" s="83">
        <v>9</v>
      </c>
      <c r="F2278" s="83" t="s">
        <v>0</v>
      </c>
      <c r="G2278" s="83">
        <v>2025</v>
      </c>
      <c r="H2278" s="83">
        <v>0</v>
      </c>
      <c r="I2278" s="83">
        <v>1</v>
      </c>
      <c r="J2278" s="83">
        <v>503028295</v>
      </c>
      <c r="K2278" s="83">
        <v>709.2</v>
      </c>
      <c r="L2278" s="83">
        <v>5467932</v>
      </c>
      <c r="M2278" s="83">
        <v>207781</v>
      </c>
      <c r="N2278" s="83">
        <v>3.7999999999999999E-2</v>
      </c>
      <c r="O2278" s="83">
        <v>0.41305999999999998</v>
      </c>
    </row>
    <row r="2279" spans="1:15" x14ac:dyDescent="0.2">
      <c r="A2279" t="str">
        <f t="shared" si="35"/>
        <v>2025_441</v>
      </c>
      <c r="C2279" s="28">
        <v>2277</v>
      </c>
      <c r="D2279" s="25">
        <v>441</v>
      </c>
      <c r="E2279" s="25">
        <v>441</v>
      </c>
      <c r="F2279" s="25" t="s">
        <v>736</v>
      </c>
      <c r="G2279" s="25">
        <v>2025</v>
      </c>
      <c r="H2279" s="25">
        <v>0</v>
      </c>
      <c r="I2279" s="25">
        <v>1</v>
      </c>
      <c r="J2279" s="25">
        <v>602786005</v>
      </c>
      <c r="K2279" s="25">
        <v>780.7</v>
      </c>
      <c r="L2279" s="25">
        <v>5968452</v>
      </c>
      <c r="M2279" s="25">
        <v>298423</v>
      </c>
      <c r="N2279" s="25">
        <v>0.05</v>
      </c>
      <c r="O2279" s="25">
        <v>0.49507000000000001</v>
      </c>
    </row>
    <row r="2280" spans="1:15" ht="30" x14ac:dyDescent="0.2">
      <c r="A2280" t="str">
        <f t="shared" si="35"/>
        <v>2025_18</v>
      </c>
      <c r="C2280" s="28">
        <v>2278</v>
      </c>
      <c r="D2280" s="25">
        <v>18</v>
      </c>
      <c r="E2280" s="25">
        <v>18</v>
      </c>
      <c r="F2280" s="25" t="s">
        <v>8</v>
      </c>
      <c r="G2280" s="25">
        <v>2025</v>
      </c>
      <c r="H2280" s="25">
        <v>0</v>
      </c>
      <c r="I2280" s="25">
        <v>1</v>
      </c>
      <c r="J2280" s="25">
        <v>189074384</v>
      </c>
      <c r="K2280" s="25">
        <v>284.39999999999998</v>
      </c>
      <c r="L2280" s="25">
        <v>2171394</v>
      </c>
      <c r="M2280" s="25">
        <v>73827</v>
      </c>
      <c r="N2280" s="25">
        <v>3.4000000000000002E-2</v>
      </c>
      <c r="O2280" s="25">
        <v>0.39046999999999998</v>
      </c>
    </row>
    <row r="2281" spans="1:15" ht="45" x14ac:dyDescent="0.2">
      <c r="A2281" t="str">
        <f t="shared" si="35"/>
        <v>2025_27</v>
      </c>
      <c r="C2281" s="28">
        <v>2279</v>
      </c>
      <c r="D2281" s="25">
        <v>27</v>
      </c>
      <c r="E2281" s="25">
        <v>27</v>
      </c>
      <c r="F2281" s="25" t="s">
        <v>743</v>
      </c>
      <c r="G2281" s="25">
        <v>2025</v>
      </c>
      <c r="H2281" s="25">
        <v>0</v>
      </c>
      <c r="I2281" s="25">
        <v>1</v>
      </c>
      <c r="J2281" s="25">
        <v>718780451</v>
      </c>
      <c r="K2281" s="25">
        <v>2165.5</v>
      </c>
      <c r="L2281" s="25">
        <v>16533593</v>
      </c>
      <c r="M2281" s="25">
        <v>826680</v>
      </c>
      <c r="N2281" s="25">
        <v>0.05</v>
      </c>
      <c r="O2281" s="25">
        <v>1.15011</v>
      </c>
    </row>
    <row r="2282" spans="1:15" ht="30" x14ac:dyDescent="0.2">
      <c r="A2282" t="str">
        <f t="shared" si="35"/>
        <v>2025_63</v>
      </c>
      <c r="C2282" s="28">
        <v>2280</v>
      </c>
      <c r="D2282" s="25">
        <v>63</v>
      </c>
      <c r="E2282" s="25">
        <v>63</v>
      </c>
      <c r="F2282" s="25" t="s">
        <v>744</v>
      </c>
      <c r="G2282" s="25">
        <v>2025</v>
      </c>
      <c r="H2282" s="25">
        <v>0</v>
      </c>
      <c r="I2282" s="25">
        <v>1</v>
      </c>
      <c r="J2282" s="25">
        <v>249089404</v>
      </c>
      <c r="K2282" s="25">
        <v>537.5</v>
      </c>
      <c r="L2282" s="25">
        <v>4112413</v>
      </c>
      <c r="M2282" s="25">
        <v>180946</v>
      </c>
      <c r="N2282" s="25">
        <v>4.3999999999999997E-2</v>
      </c>
      <c r="O2282" s="25">
        <v>0.72643000000000002</v>
      </c>
    </row>
    <row r="2283" spans="1:15" ht="60" x14ac:dyDescent="0.2">
      <c r="A2283" t="str">
        <f t="shared" si="35"/>
        <v>2025_72</v>
      </c>
      <c r="C2283" s="28">
        <v>2281</v>
      </c>
      <c r="D2283" s="25">
        <v>72</v>
      </c>
      <c r="E2283" s="25">
        <v>72</v>
      </c>
      <c r="F2283" s="25" t="s">
        <v>11</v>
      </c>
      <c r="G2283" s="25">
        <v>2025</v>
      </c>
      <c r="H2283" s="25">
        <v>0</v>
      </c>
      <c r="I2283" s="25">
        <v>1</v>
      </c>
      <c r="J2283" s="25">
        <v>197649188</v>
      </c>
      <c r="K2283" s="25">
        <v>198.3</v>
      </c>
      <c r="L2283" s="25">
        <v>1523142</v>
      </c>
      <c r="M2283" s="25">
        <v>74114</v>
      </c>
      <c r="N2283" s="25">
        <v>4.8659000000000001E-2</v>
      </c>
      <c r="O2283" s="25">
        <v>0.37497999999999998</v>
      </c>
    </row>
    <row r="2284" spans="1:15" x14ac:dyDescent="0.2">
      <c r="A2284" t="str">
        <f t="shared" si="35"/>
        <v>2025_81</v>
      </c>
      <c r="C2284" s="28">
        <v>2282</v>
      </c>
      <c r="D2284" s="25">
        <v>81</v>
      </c>
      <c r="E2284" s="25">
        <v>81</v>
      </c>
      <c r="F2284" s="25" t="s">
        <v>12</v>
      </c>
      <c r="G2284" s="25">
        <v>2025</v>
      </c>
      <c r="H2284" s="25">
        <v>0</v>
      </c>
      <c r="I2284" s="25">
        <v>1</v>
      </c>
      <c r="J2284" s="25">
        <v>361100983</v>
      </c>
      <c r="K2284" s="25">
        <v>1081.0999999999999</v>
      </c>
      <c r="L2284" s="25">
        <v>8254199</v>
      </c>
      <c r="M2284" s="25">
        <v>412710</v>
      </c>
      <c r="N2284" s="25">
        <v>0.05</v>
      </c>
      <c r="O2284" s="25">
        <v>1.1429199999999999</v>
      </c>
    </row>
    <row r="2285" spans="1:15" x14ac:dyDescent="0.2">
      <c r="A2285" t="str">
        <f t="shared" si="35"/>
        <v>2025_99</v>
      </c>
      <c r="C2285" s="28">
        <v>2283</v>
      </c>
      <c r="D2285" s="25">
        <v>99</v>
      </c>
      <c r="E2285" s="25">
        <v>99</v>
      </c>
      <c r="F2285" s="25" t="s">
        <v>13</v>
      </c>
      <c r="G2285" s="25">
        <v>2025</v>
      </c>
      <c r="H2285" s="25">
        <v>0</v>
      </c>
      <c r="I2285" s="25">
        <v>1</v>
      </c>
      <c r="J2285" s="25">
        <v>266369960</v>
      </c>
      <c r="K2285" s="25">
        <v>542.1</v>
      </c>
      <c r="L2285" s="25">
        <v>4138934</v>
      </c>
      <c r="M2285" s="25">
        <v>206947</v>
      </c>
      <c r="N2285" s="25">
        <v>0.05</v>
      </c>
      <c r="O2285" s="25">
        <v>0.77692000000000005</v>
      </c>
    </row>
    <row r="2286" spans="1:15" x14ac:dyDescent="0.2">
      <c r="A2286" t="str">
        <f t="shared" si="35"/>
        <v>2025_108</v>
      </c>
      <c r="C2286" s="28">
        <v>2284</v>
      </c>
      <c r="D2286" s="25">
        <v>108</v>
      </c>
      <c r="E2286" s="25">
        <v>108</v>
      </c>
      <c r="F2286" s="25" t="s">
        <v>14</v>
      </c>
      <c r="G2286" s="25">
        <v>2025</v>
      </c>
      <c r="H2286" s="25">
        <v>0</v>
      </c>
      <c r="I2286" s="25">
        <v>1</v>
      </c>
      <c r="J2286" s="25">
        <v>162763591</v>
      </c>
      <c r="K2286" s="25">
        <v>267.3</v>
      </c>
      <c r="L2286" s="25">
        <v>2040836</v>
      </c>
      <c r="M2286" s="25">
        <v>102042</v>
      </c>
      <c r="N2286" s="25">
        <v>0.05</v>
      </c>
      <c r="O2286" s="25">
        <v>0.62692999999999999</v>
      </c>
    </row>
    <row r="2287" spans="1:15" x14ac:dyDescent="0.2">
      <c r="A2287" t="str">
        <f t="shared" si="35"/>
        <v>2025_126</v>
      </c>
      <c r="C2287" s="28">
        <v>2285</v>
      </c>
      <c r="D2287" s="25">
        <v>126</v>
      </c>
      <c r="E2287" s="25">
        <v>126</v>
      </c>
      <c r="F2287" s="25" t="s">
        <v>15</v>
      </c>
      <c r="G2287" s="25">
        <v>2025</v>
      </c>
      <c r="H2287" s="25">
        <v>0</v>
      </c>
      <c r="I2287" s="25">
        <v>1</v>
      </c>
      <c r="J2287" s="25">
        <v>1141680293</v>
      </c>
      <c r="K2287" s="25">
        <v>1411.5</v>
      </c>
      <c r="L2287" s="25">
        <v>10796564</v>
      </c>
      <c r="M2287" s="25">
        <v>366914</v>
      </c>
      <c r="N2287" s="25">
        <v>3.3984E-2</v>
      </c>
      <c r="O2287" s="25">
        <v>0.32138</v>
      </c>
    </row>
    <row r="2288" spans="1:15" ht="30" x14ac:dyDescent="0.2">
      <c r="A2288" t="str">
        <f t="shared" si="35"/>
        <v>2025_135</v>
      </c>
      <c r="C2288" s="28">
        <v>2286</v>
      </c>
      <c r="D2288" s="25">
        <v>135</v>
      </c>
      <c r="E2288" s="25">
        <v>135</v>
      </c>
      <c r="F2288" s="25" t="s">
        <v>16</v>
      </c>
      <c r="G2288" s="25">
        <v>2025</v>
      </c>
      <c r="H2288" s="25">
        <v>0</v>
      </c>
      <c r="I2288" s="25">
        <v>1</v>
      </c>
      <c r="J2288" s="25">
        <v>626091965</v>
      </c>
      <c r="K2288" s="25">
        <v>1109.8</v>
      </c>
      <c r="L2288" s="25">
        <v>8525484</v>
      </c>
      <c r="M2288" s="25">
        <v>332494</v>
      </c>
      <c r="N2288" s="25">
        <v>3.9E-2</v>
      </c>
      <c r="O2288" s="25">
        <v>0.53105999999999998</v>
      </c>
    </row>
    <row r="2289" spans="1:15" ht="30" x14ac:dyDescent="0.2">
      <c r="A2289" t="str">
        <f t="shared" si="35"/>
        <v>2025_171</v>
      </c>
      <c r="C2289" s="28">
        <v>2287</v>
      </c>
      <c r="D2289" s="25">
        <v>171</v>
      </c>
      <c r="E2289" s="25">
        <v>171</v>
      </c>
      <c r="F2289" s="25" t="s">
        <v>745</v>
      </c>
      <c r="G2289" s="25">
        <v>2025</v>
      </c>
      <c r="H2289" s="25">
        <v>0</v>
      </c>
      <c r="I2289" s="25">
        <v>1</v>
      </c>
      <c r="J2289" s="25">
        <v>521234688</v>
      </c>
      <c r="K2289" s="25">
        <v>840.7</v>
      </c>
      <c r="L2289" s="25">
        <v>6418745</v>
      </c>
      <c r="M2289" s="25">
        <v>320937</v>
      </c>
      <c r="N2289" s="25">
        <v>0.05</v>
      </c>
      <c r="O2289" s="25">
        <v>0.61572000000000005</v>
      </c>
    </row>
    <row r="2290" spans="1:15" x14ac:dyDescent="0.2">
      <c r="A2290" t="str">
        <f t="shared" si="35"/>
        <v>2025_225</v>
      </c>
      <c r="C2290" s="28">
        <v>2288</v>
      </c>
      <c r="D2290" s="25">
        <v>225</v>
      </c>
      <c r="E2290" s="25">
        <v>225</v>
      </c>
      <c r="F2290" s="25" t="s">
        <v>19</v>
      </c>
      <c r="G2290" s="25">
        <v>2025</v>
      </c>
      <c r="H2290" s="25">
        <v>0</v>
      </c>
      <c r="I2290" s="25">
        <v>1</v>
      </c>
      <c r="J2290" s="25">
        <v>3241089806</v>
      </c>
      <c r="K2290" s="25">
        <v>4546.5</v>
      </c>
      <c r="L2290" s="25">
        <v>34962585</v>
      </c>
      <c r="M2290" s="25">
        <v>1748129</v>
      </c>
      <c r="N2290" s="25">
        <v>0.05</v>
      </c>
      <c r="O2290" s="25">
        <v>0.53935999999999995</v>
      </c>
    </row>
    <row r="2291" spans="1:15" x14ac:dyDescent="0.2">
      <c r="A2291" t="str">
        <f t="shared" si="35"/>
        <v>2025_234</v>
      </c>
      <c r="C2291" s="28">
        <v>2289</v>
      </c>
      <c r="D2291" s="25">
        <v>234</v>
      </c>
      <c r="E2291" s="25">
        <v>234</v>
      </c>
      <c r="F2291" s="25" t="s">
        <v>20</v>
      </c>
      <c r="G2291" s="25">
        <v>2025</v>
      </c>
      <c r="H2291" s="25">
        <v>0</v>
      </c>
      <c r="I2291" s="25">
        <v>1</v>
      </c>
      <c r="J2291" s="25">
        <v>489571201</v>
      </c>
      <c r="K2291" s="25">
        <v>1256.8</v>
      </c>
      <c r="L2291" s="25">
        <v>9595668</v>
      </c>
      <c r="M2291" s="25">
        <v>307061</v>
      </c>
      <c r="N2291" s="25">
        <v>3.2000000000000001E-2</v>
      </c>
      <c r="O2291" s="25">
        <v>0.62719999999999998</v>
      </c>
    </row>
    <row r="2292" spans="1:15" x14ac:dyDescent="0.2">
      <c r="A2292" t="str">
        <f t="shared" si="35"/>
        <v>2025_243</v>
      </c>
      <c r="C2292" s="28">
        <v>2290</v>
      </c>
      <c r="D2292" s="25">
        <v>243</v>
      </c>
      <c r="E2292" s="25">
        <v>243</v>
      </c>
      <c r="F2292" s="25" t="s">
        <v>21</v>
      </c>
      <c r="G2292" s="25">
        <v>2025</v>
      </c>
      <c r="H2292" s="25">
        <v>0</v>
      </c>
      <c r="I2292" s="25">
        <v>1</v>
      </c>
      <c r="J2292" s="25">
        <v>135008551</v>
      </c>
      <c r="K2292" s="25">
        <v>222</v>
      </c>
      <c r="L2292" s="25">
        <v>1701630</v>
      </c>
      <c r="M2292" s="25">
        <v>52751</v>
      </c>
      <c r="N2292" s="25">
        <v>3.1E-2</v>
      </c>
      <c r="O2292" s="25">
        <v>0.39072000000000001</v>
      </c>
    </row>
    <row r="2293" spans="1:15" x14ac:dyDescent="0.2">
      <c r="A2293" t="str">
        <f t="shared" si="35"/>
        <v>2025_261</v>
      </c>
      <c r="C2293" s="28">
        <v>2291</v>
      </c>
      <c r="D2293" s="25">
        <v>261</v>
      </c>
      <c r="E2293" s="25">
        <v>261</v>
      </c>
      <c r="F2293" s="25" t="s">
        <v>22</v>
      </c>
      <c r="G2293" s="25">
        <v>2025</v>
      </c>
      <c r="H2293" s="25">
        <v>0</v>
      </c>
      <c r="I2293" s="25">
        <v>1</v>
      </c>
      <c r="J2293" s="25">
        <v>5547139901</v>
      </c>
      <c r="K2293" s="25">
        <v>12637.2</v>
      </c>
      <c r="L2293" s="25">
        <v>96485022</v>
      </c>
      <c r="M2293" s="25">
        <v>3538430</v>
      </c>
      <c r="N2293" s="25">
        <v>3.6672999999999997E-2</v>
      </c>
      <c r="O2293" s="25">
        <v>0.63788</v>
      </c>
    </row>
    <row r="2294" spans="1:15" ht="45" x14ac:dyDescent="0.2">
      <c r="A2294" t="str">
        <f t="shared" si="35"/>
        <v>2025_279</v>
      </c>
      <c r="C2294" s="28">
        <v>2292</v>
      </c>
      <c r="D2294" s="25">
        <v>279</v>
      </c>
      <c r="E2294" s="25">
        <v>279</v>
      </c>
      <c r="F2294" s="25" t="s">
        <v>23</v>
      </c>
      <c r="G2294" s="25">
        <v>2025</v>
      </c>
      <c r="H2294" s="25">
        <v>0</v>
      </c>
      <c r="I2294" s="25">
        <v>1</v>
      </c>
      <c r="J2294" s="25">
        <v>342514390</v>
      </c>
      <c r="K2294" s="25">
        <v>793.9</v>
      </c>
      <c r="L2294" s="25">
        <v>6061427</v>
      </c>
      <c r="M2294" s="25">
        <v>303071</v>
      </c>
      <c r="N2294" s="25">
        <v>0.05</v>
      </c>
      <c r="O2294" s="25">
        <v>0.88483999999999996</v>
      </c>
    </row>
    <row r="2295" spans="1:15" ht="30" x14ac:dyDescent="0.2">
      <c r="A2295" t="str">
        <f t="shared" si="35"/>
        <v>2025_355</v>
      </c>
      <c r="C2295" s="28">
        <v>2293</v>
      </c>
      <c r="D2295" s="25">
        <v>355</v>
      </c>
      <c r="E2295" s="25">
        <v>355</v>
      </c>
      <c r="F2295" s="25" t="s">
        <v>24</v>
      </c>
      <c r="G2295" s="25">
        <v>2025</v>
      </c>
      <c r="H2295" s="25">
        <v>0</v>
      </c>
      <c r="I2295" s="25">
        <v>1</v>
      </c>
      <c r="J2295" s="25">
        <v>303635603</v>
      </c>
      <c r="K2295" s="25">
        <v>292.7</v>
      </c>
      <c r="L2295" s="25">
        <v>2234765</v>
      </c>
      <c r="M2295" s="25">
        <v>40372</v>
      </c>
      <c r="N2295" s="25">
        <v>1.8065000000000001E-2</v>
      </c>
      <c r="O2295" s="25">
        <v>0.13295999999999999</v>
      </c>
    </row>
    <row r="2296" spans="1:15" x14ac:dyDescent="0.2">
      <c r="A2296" t="str">
        <f t="shared" si="35"/>
        <v>2025_387</v>
      </c>
      <c r="C2296" s="28">
        <v>2294</v>
      </c>
      <c r="D2296" s="25">
        <v>387</v>
      </c>
      <c r="E2296" s="25">
        <v>387</v>
      </c>
      <c r="F2296" s="25" t="s">
        <v>25</v>
      </c>
      <c r="G2296" s="25">
        <v>2025</v>
      </c>
      <c r="H2296" s="25">
        <v>0</v>
      </c>
      <c r="I2296" s="25">
        <v>1</v>
      </c>
      <c r="J2296" s="25">
        <v>553135495</v>
      </c>
      <c r="K2296" s="25">
        <v>1414.2</v>
      </c>
      <c r="L2296" s="25">
        <v>10797417</v>
      </c>
      <c r="M2296" s="25">
        <v>539871</v>
      </c>
      <c r="N2296" s="25">
        <v>0.05</v>
      </c>
      <c r="O2296" s="25">
        <v>0.97602</v>
      </c>
    </row>
    <row r="2297" spans="1:15" x14ac:dyDescent="0.2">
      <c r="A2297" t="str">
        <f t="shared" si="35"/>
        <v>2025_414</v>
      </c>
      <c r="C2297" s="28">
        <v>2295</v>
      </c>
      <c r="D2297" s="25">
        <v>414</v>
      </c>
      <c r="E2297" s="25">
        <v>414</v>
      </c>
      <c r="F2297" s="25" t="s">
        <v>26</v>
      </c>
      <c r="G2297" s="25">
        <v>2025</v>
      </c>
      <c r="H2297" s="25">
        <v>0</v>
      </c>
      <c r="I2297" s="25">
        <v>1</v>
      </c>
      <c r="J2297" s="25">
        <v>348884317</v>
      </c>
      <c r="K2297" s="25">
        <v>510.5</v>
      </c>
      <c r="L2297" s="25">
        <v>3920130</v>
      </c>
      <c r="M2297" s="25">
        <v>129364</v>
      </c>
      <c r="N2297" s="25">
        <v>3.3000000000000002E-2</v>
      </c>
      <c r="O2297" s="25">
        <v>0.37079000000000001</v>
      </c>
    </row>
    <row r="2298" spans="1:15" x14ac:dyDescent="0.2">
      <c r="A2298" t="str">
        <f t="shared" si="35"/>
        <v>2025_540</v>
      </c>
      <c r="C2298" s="28">
        <v>2296</v>
      </c>
      <c r="D2298" s="25">
        <v>540</v>
      </c>
      <c r="E2298" s="25">
        <v>540</v>
      </c>
      <c r="F2298" s="25" t="s">
        <v>2</v>
      </c>
      <c r="G2298" s="25">
        <v>2025</v>
      </c>
      <c r="H2298" s="25">
        <v>0</v>
      </c>
      <c r="I2298" s="25">
        <v>1</v>
      </c>
      <c r="J2298" s="25">
        <v>327180289</v>
      </c>
      <c r="K2298" s="25">
        <v>445.7</v>
      </c>
      <c r="L2298" s="25">
        <v>3423422</v>
      </c>
      <c r="M2298" s="25">
        <v>171171</v>
      </c>
      <c r="N2298" s="25">
        <v>0.05</v>
      </c>
      <c r="O2298" s="25">
        <v>0.52317000000000002</v>
      </c>
    </row>
    <row r="2299" spans="1:15" x14ac:dyDescent="0.2">
      <c r="A2299" t="str">
        <f t="shared" si="35"/>
        <v>2025_472</v>
      </c>
      <c r="C2299" s="28">
        <v>2297</v>
      </c>
      <c r="D2299" s="25">
        <v>472</v>
      </c>
      <c r="E2299" s="25">
        <v>472</v>
      </c>
      <c r="F2299" s="25" t="s">
        <v>28</v>
      </c>
      <c r="G2299" s="25">
        <v>2025</v>
      </c>
      <c r="H2299" s="25">
        <v>0</v>
      </c>
      <c r="I2299" s="25">
        <v>1</v>
      </c>
      <c r="J2299" s="25">
        <v>560099123</v>
      </c>
      <c r="K2299" s="25">
        <v>1733.2</v>
      </c>
      <c r="L2299" s="25">
        <v>13232982</v>
      </c>
      <c r="M2299" s="25">
        <v>542552</v>
      </c>
      <c r="N2299" s="25">
        <v>4.1000000000000002E-2</v>
      </c>
      <c r="O2299" s="25">
        <v>0.96867000000000003</v>
      </c>
    </row>
    <row r="2300" spans="1:15" x14ac:dyDescent="0.2">
      <c r="A2300" t="str">
        <f t="shared" si="35"/>
        <v>2025_513</v>
      </c>
      <c r="C2300" s="28">
        <v>2298</v>
      </c>
      <c r="D2300" s="25">
        <v>513</v>
      </c>
      <c r="E2300" s="25">
        <v>513</v>
      </c>
      <c r="F2300" s="25" t="s">
        <v>30</v>
      </c>
      <c r="G2300" s="25">
        <v>2025</v>
      </c>
      <c r="H2300" s="25">
        <v>0</v>
      </c>
      <c r="I2300" s="25">
        <v>1</v>
      </c>
      <c r="J2300" s="25">
        <v>134909697</v>
      </c>
      <c r="K2300" s="25">
        <v>338.6</v>
      </c>
      <c r="L2300" s="25">
        <v>2585211</v>
      </c>
      <c r="M2300" s="25">
        <v>95653</v>
      </c>
      <c r="N2300" s="25">
        <v>3.6999999999999998E-2</v>
      </c>
      <c r="O2300" s="25">
        <v>0.70901999999999998</v>
      </c>
    </row>
    <row r="2301" spans="1:15" x14ac:dyDescent="0.2">
      <c r="A2301" t="str">
        <f t="shared" si="35"/>
        <v>2025_549</v>
      </c>
      <c r="C2301" s="28">
        <v>2299</v>
      </c>
      <c r="D2301" s="25">
        <v>549</v>
      </c>
      <c r="E2301" s="25">
        <v>549</v>
      </c>
      <c r="F2301" s="25" t="s">
        <v>31</v>
      </c>
      <c r="G2301" s="25">
        <v>2025</v>
      </c>
      <c r="H2301" s="25">
        <v>0</v>
      </c>
      <c r="I2301" s="25">
        <v>1</v>
      </c>
      <c r="J2301" s="25">
        <v>279068598</v>
      </c>
      <c r="K2301" s="25">
        <v>511</v>
      </c>
      <c r="L2301" s="25">
        <v>3901485</v>
      </c>
      <c r="M2301" s="25">
        <v>159961</v>
      </c>
      <c r="N2301" s="25">
        <v>4.1000000000000002E-2</v>
      </c>
      <c r="O2301" s="25">
        <v>0.57320000000000004</v>
      </c>
    </row>
    <row r="2302" spans="1:15" ht="30" x14ac:dyDescent="0.2">
      <c r="A2302" t="str">
        <f t="shared" si="35"/>
        <v>2025_576</v>
      </c>
      <c r="C2302" s="28">
        <v>2300</v>
      </c>
      <c r="D2302" s="25">
        <v>576</v>
      </c>
      <c r="E2302" s="25">
        <v>576</v>
      </c>
      <c r="F2302" s="25" t="s">
        <v>32</v>
      </c>
      <c r="G2302" s="25">
        <v>2025</v>
      </c>
      <c r="H2302" s="25">
        <v>0</v>
      </c>
      <c r="I2302" s="25">
        <v>1</v>
      </c>
      <c r="J2302" s="25">
        <v>186267742</v>
      </c>
      <c r="K2302" s="25">
        <v>474</v>
      </c>
      <c r="L2302" s="25">
        <v>3618990</v>
      </c>
      <c r="M2302" s="25">
        <v>145617</v>
      </c>
      <c r="N2302" s="25">
        <v>4.0237000000000002E-2</v>
      </c>
      <c r="O2302" s="25">
        <v>0.78176000000000001</v>
      </c>
    </row>
    <row r="2303" spans="1:15" x14ac:dyDescent="0.2">
      <c r="A2303" t="str">
        <f t="shared" si="35"/>
        <v>2025_585</v>
      </c>
      <c r="C2303" s="28">
        <v>2301</v>
      </c>
      <c r="D2303" s="25">
        <v>585</v>
      </c>
      <c r="E2303" s="25">
        <v>585</v>
      </c>
      <c r="F2303" s="25" t="s">
        <v>33</v>
      </c>
      <c r="G2303" s="25">
        <v>2025</v>
      </c>
      <c r="H2303" s="25">
        <v>0</v>
      </c>
      <c r="I2303" s="25">
        <v>1</v>
      </c>
      <c r="J2303" s="25">
        <v>319984326</v>
      </c>
      <c r="K2303" s="25">
        <v>621.29999999999995</v>
      </c>
      <c r="L2303" s="25">
        <v>4757294</v>
      </c>
      <c r="M2303" s="25">
        <v>176020</v>
      </c>
      <c r="N2303" s="25">
        <v>3.6999999999999998E-2</v>
      </c>
      <c r="O2303" s="25">
        <v>0.55008999999999997</v>
      </c>
    </row>
    <row r="2304" spans="1:15" ht="30" x14ac:dyDescent="0.2">
      <c r="A2304" t="str">
        <f t="shared" si="35"/>
        <v>2025_594</v>
      </c>
      <c r="C2304" s="28">
        <v>2302</v>
      </c>
      <c r="D2304" s="25">
        <v>594</v>
      </c>
      <c r="E2304" s="25">
        <v>594</v>
      </c>
      <c r="F2304" s="25" t="s">
        <v>34</v>
      </c>
      <c r="G2304" s="25">
        <v>2025</v>
      </c>
      <c r="H2304" s="25">
        <v>0</v>
      </c>
      <c r="I2304" s="25">
        <v>1</v>
      </c>
      <c r="J2304" s="25">
        <v>352761423</v>
      </c>
      <c r="K2304" s="25">
        <v>747.1</v>
      </c>
      <c r="L2304" s="25">
        <v>5704109</v>
      </c>
      <c r="M2304" s="25">
        <v>228164</v>
      </c>
      <c r="N2304" s="25">
        <v>0.04</v>
      </c>
      <c r="O2304" s="25">
        <v>0.64678999999999998</v>
      </c>
    </row>
    <row r="2305" spans="1:15" x14ac:dyDescent="0.2">
      <c r="A2305" t="str">
        <f t="shared" si="35"/>
        <v>2025_603</v>
      </c>
      <c r="C2305" s="28">
        <v>2303</v>
      </c>
      <c r="D2305" s="25">
        <v>603</v>
      </c>
      <c r="E2305" s="25">
        <v>603</v>
      </c>
      <c r="F2305" s="25" t="s">
        <v>35</v>
      </c>
      <c r="G2305" s="25">
        <v>2025</v>
      </c>
      <c r="H2305" s="25">
        <v>0</v>
      </c>
      <c r="I2305" s="25">
        <v>1</v>
      </c>
      <c r="J2305" s="25">
        <v>127690546</v>
      </c>
      <c r="K2305" s="25">
        <v>160.30000000000001</v>
      </c>
      <c r="L2305" s="25">
        <v>1239279</v>
      </c>
      <c r="M2305" s="25">
        <v>0</v>
      </c>
      <c r="N2305" s="25">
        <v>0</v>
      </c>
      <c r="O2305" s="25">
        <v>0</v>
      </c>
    </row>
    <row r="2306" spans="1:15" x14ac:dyDescent="0.2">
      <c r="A2306" t="str">
        <f t="shared" si="35"/>
        <v>2025_609</v>
      </c>
      <c r="C2306" s="28">
        <v>2304</v>
      </c>
      <c r="D2306" s="25">
        <v>609</v>
      </c>
      <c r="E2306" s="25">
        <v>609</v>
      </c>
      <c r="F2306" s="25" t="s">
        <v>36</v>
      </c>
      <c r="G2306" s="25">
        <v>2025</v>
      </c>
      <c r="H2306" s="25">
        <v>0</v>
      </c>
      <c r="I2306" s="25">
        <v>1</v>
      </c>
      <c r="J2306" s="25">
        <v>793044376</v>
      </c>
      <c r="K2306" s="25">
        <v>1482</v>
      </c>
      <c r="L2306" s="25">
        <v>11359530</v>
      </c>
      <c r="M2306" s="25">
        <v>283988</v>
      </c>
      <c r="N2306" s="25">
        <v>2.5000000000000001E-2</v>
      </c>
      <c r="O2306" s="25">
        <v>0.35809999999999997</v>
      </c>
    </row>
    <row r="2307" spans="1:15" ht="30" x14ac:dyDescent="0.2">
      <c r="A2307" t="str">
        <f t="shared" si="35"/>
        <v>2025_621</v>
      </c>
      <c r="C2307" s="28">
        <v>2305</v>
      </c>
      <c r="D2307" s="25">
        <v>621</v>
      </c>
      <c r="E2307" s="25">
        <v>621</v>
      </c>
      <c r="F2307" s="25" t="s">
        <v>37</v>
      </c>
      <c r="G2307" s="25">
        <v>2025</v>
      </c>
      <c r="H2307" s="25">
        <v>0</v>
      </c>
      <c r="I2307" s="25">
        <v>1</v>
      </c>
      <c r="J2307" s="25">
        <v>1768365800</v>
      </c>
      <c r="K2307" s="25">
        <v>3952.5</v>
      </c>
      <c r="L2307" s="25">
        <v>30331485</v>
      </c>
      <c r="M2307" s="25">
        <v>1272545</v>
      </c>
      <c r="N2307" s="25">
        <v>4.1954999999999999E-2</v>
      </c>
      <c r="O2307" s="25">
        <v>0.71962000000000004</v>
      </c>
    </row>
    <row r="2308" spans="1:15" ht="30" x14ac:dyDescent="0.2">
      <c r="A2308" t="str">
        <f t="shared" ref="A2308:A2371" si="36">CONCATENATE(G2308,"_",D2308)</f>
        <v>2025_720</v>
      </c>
      <c r="C2308" s="28">
        <v>2306</v>
      </c>
      <c r="D2308" s="25">
        <v>720</v>
      </c>
      <c r="E2308" s="25">
        <v>720</v>
      </c>
      <c r="F2308" s="25" t="s">
        <v>38</v>
      </c>
      <c r="G2308" s="25">
        <v>2025</v>
      </c>
      <c r="H2308" s="25">
        <v>0</v>
      </c>
      <c r="I2308" s="25">
        <v>1</v>
      </c>
      <c r="J2308" s="25">
        <v>900089434</v>
      </c>
      <c r="K2308" s="25">
        <v>2559.9</v>
      </c>
      <c r="L2308" s="25">
        <v>19544837</v>
      </c>
      <c r="M2308" s="25">
        <v>547255</v>
      </c>
      <c r="N2308" s="25">
        <v>2.8000000000000001E-2</v>
      </c>
      <c r="O2308" s="25">
        <v>0.60799999999999998</v>
      </c>
    </row>
    <row r="2309" spans="1:15" x14ac:dyDescent="0.2">
      <c r="A2309" t="str">
        <f t="shared" si="36"/>
        <v>2025_729</v>
      </c>
      <c r="C2309" s="28">
        <v>2307</v>
      </c>
      <c r="D2309" s="25">
        <v>729</v>
      </c>
      <c r="E2309" s="25">
        <v>729</v>
      </c>
      <c r="F2309" s="25" t="s">
        <v>39</v>
      </c>
      <c r="G2309" s="25">
        <v>2025</v>
      </c>
      <c r="H2309" s="25">
        <v>0</v>
      </c>
      <c r="I2309" s="25">
        <v>1</v>
      </c>
      <c r="J2309" s="25">
        <v>668494939</v>
      </c>
      <c r="K2309" s="25">
        <v>1996.2</v>
      </c>
      <c r="L2309" s="25">
        <v>15240987</v>
      </c>
      <c r="M2309" s="25">
        <v>638452</v>
      </c>
      <c r="N2309" s="25">
        <v>4.1889999999999997E-2</v>
      </c>
      <c r="O2309" s="25">
        <v>0.95506000000000002</v>
      </c>
    </row>
    <row r="2310" spans="1:15" ht="30" x14ac:dyDescent="0.2">
      <c r="A2310" t="str">
        <f t="shared" si="36"/>
        <v>2025_747</v>
      </c>
      <c r="C2310" s="28">
        <v>2308</v>
      </c>
      <c r="D2310" s="25">
        <v>747</v>
      </c>
      <c r="E2310" s="25">
        <v>747</v>
      </c>
      <c r="F2310" s="25" t="s">
        <v>40</v>
      </c>
      <c r="G2310" s="25">
        <v>2025</v>
      </c>
      <c r="H2310" s="25">
        <v>0</v>
      </c>
      <c r="I2310" s="25">
        <v>1</v>
      </c>
      <c r="J2310" s="25">
        <v>304208494</v>
      </c>
      <c r="K2310" s="25">
        <v>563.6</v>
      </c>
      <c r="L2310" s="25">
        <v>4303086</v>
      </c>
      <c r="M2310" s="25">
        <v>137699</v>
      </c>
      <c r="N2310" s="25">
        <v>3.2000000000000001E-2</v>
      </c>
      <c r="O2310" s="25">
        <v>0.45265</v>
      </c>
    </row>
    <row r="2311" spans="1:15" ht="30" x14ac:dyDescent="0.2">
      <c r="A2311" t="str">
        <f t="shared" si="36"/>
        <v>2025_1917</v>
      </c>
      <c r="C2311" s="28">
        <v>2309</v>
      </c>
      <c r="D2311" s="25">
        <v>1917</v>
      </c>
      <c r="E2311" s="25">
        <v>1917</v>
      </c>
      <c r="F2311" s="25" t="s">
        <v>94</v>
      </c>
      <c r="G2311" s="25">
        <v>2025</v>
      </c>
      <c r="H2311" s="25">
        <v>0</v>
      </c>
      <c r="I2311" s="25">
        <v>1</v>
      </c>
      <c r="J2311" s="25">
        <v>285882227</v>
      </c>
      <c r="K2311" s="25">
        <v>385.6</v>
      </c>
      <c r="L2311" s="25">
        <v>2944056</v>
      </c>
      <c r="M2311" s="25">
        <v>73601</v>
      </c>
      <c r="N2311" s="25">
        <v>2.5000000000000001E-2</v>
      </c>
      <c r="O2311" s="25">
        <v>0.25745000000000001</v>
      </c>
    </row>
    <row r="2312" spans="1:15" ht="60" x14ac:dyDescent="0.2">
      <c r="A2312" t="str">
        <f t="shared" si="36"/>
        <v>2025_846</v>
      </c>
      <c r="C2312" s="28">
        <v>2310</v>
      </c>
      <c r="D2312" s="25">
        <v>846</v>
      </c>
      <c r="E2312" s="25">
        <v>846</v>
      </c>
      <c r="F2312" s="25" t="s">
        <v>42</v>
      </c>
      <c r="G2312" s="25">
        <v>2025</v>
      </c>
      <c r="H2312" s="25">
        <v>0</v>
      </c>
      <c r="I2312" s="25">
        <v>1</v>
      </c>
      <c r="J2312" s="25">
        <v>270341448</v>
      </c>
      <c r="K2312" s="25">
        <v>512.5</v>
      </c>
      <c r="L2312" s="25">
        <v>3912938</v>
      </c>
      <c r="M2312" s="25">
        <v>125214</v>
      </c>
      <c r="N2312" s="25">
        <v>3.2000000000000001E-2</v>
      </c>
      <c r="O2312" s="25">
        <v>0.46317000000000003</v>
      </c>
    </row>
    <row r="2313" spans="1:15" ht="30" x14ac:dyDescent="0.2">
      <c r="A2313" t="str">
        <f t="shared" si="36"/>
        <v>2025_882</v>
      </c>
      <c r="C2313" s="28">
        <v>2311</v>
      </c>
      <c r="D2313" s="25">
        <v>882</v>
      </c>
      <c r="E2313" s="25">
        <v>882</v>
      </c>
      <c r="F2313" s="25" t="s">
        <v>44</v>
      </c>
      <c r="G2313" s="25">
        <v>2025</v>
      </c>
      <c r="H2313" s="25">
        <v>0</v>
      </c>
      <c r="I2313" s="25">
        <v>1</v>
      </c>
      <c r="J2313" s="25">
        <v>1204426311</v>
      </c>
      <c r="K2313" s="25">
        <v>3796.6</v>
      </c>
      <c r="L2313" s="25">
        <v>28987041</v>
      </c>
      <c r="M2313" s="25">
        <v>956572</v>
      </c>
      <c r="N2313" s="25">
        <v>3.3000000000000002E-2</v>
      </c>
      <c r="O2313" s="25">
        <v>0.79420999999999997</v>
      </c>
    </row>
    <row r="2314" spans="1:15" x14ac:dyDescent="0.2">
      <c r="A2314" t="str">
        <f t="shared" si="36"/>
        <v>2025_916</v>
      </c>
      <c r="C2314" s="28">
        <v>2312</v>
      </c>
      <c r="D2314" s="25">
        <v>916</v>
      </c>
      <c r="E2314" s="25">
        <v>916</v>
      </c>
      <c r="F2314" s="25" t="s">
        <v>3</v>
      </c>
      <c r="G2314" s="25">
        <v>2025</v>
      </c>
      <c r="H2314" s="25">
        <v>0</v>
      </c>
      <c r="I2314" s="25">
        <v>1</v>
      </c>
      <c r="J2314" s="25">
        <v>183412409</v>
      </c>
      <c r="K2314" s="25">
        <v>284.89999999999998</v>
      </c>
      <c r="L2314" s="25">
        <v>2213673</v>
      </c>
      <c r="M2314" s="25">
        <v>99615</v>
      </c>
      <c r="N2314" s="25">
        <v>4.4999999999999998E-2</v>
      </c>
      <c r="O2314" s="25">
        <v>0.54312000000000005</v>
      </c>
    </row>
    <row r="2315" spans="1:15" x14ac:dyDescent="0.2">
      <c r="A2315" t="str">
        <f t="shared" si="36"/>
        <v>2025_914</v>
      </c>
      <c r="C2315" s="28">
        <v>2313</v>
      </c>
      <c r="D2315" s="25">
        <v>914</v>
      </c>
      <c r="E2315" s="25">
        <v>914</v>
      </c>
      <c r="F2315" s="25" t="s">
        <v>45</v>
      </c>
      <c r="G2315" s="25">
        <v>2025</v>
      </c>
      <c r="H2315" s="25">
        <v>0</v>
      </c>
      <c r="I2315" s="25">
        <v>1</v>
      </c>
      <c r="J2315" s="25">
        <v>478885181</v>
      </c>
      <c r="K2315" s="25">
        <v>447.6</v>
      </c>
      <c r="L2315" s="25">
        <v>3424140</v>
      </c>
      <c r="M2315" s="25">
        <v>135152</v>
      </c>
      <c r="N2315" s="25">
        <v>3.9469999999999998E-2</v>
      </c>
      <c r="O2315" s="25">
        <v>0.28222000000000003</v>
      </c>
    </row>
    <row r="2316" spans="1:15" ht="45" x14ac:dyDescent="0.2">
      <c r="A2316" t="str">
        <f t="shared" si="36"/>
        <v>2025_918</v>
      </c>
      <c r="C2316" s="28">
        <v>2314</v>
      </c>
      <c r="D2316" s="25">
        <v>918</v>
      </c>
      <c r="E2316" s="25">
        <v>918</v>
      </c>
      <c r="F2316" s="25" t="s">
        <v>46</v>
      </c>
      <c r="G2316" s="25">
        <v>2025</v>
      </c>
      <c r="H2316" s="25">
        <v>0</v>
      </c>
      <c r="I2316" s="25">
        <v>1</v>
      </c>
      <c r="J2316" s="25">
        <v>222040280</v>
      </c>
      <c r="K2316" s="25">
        <v>362.3</v>
      </c>
      <c r="L2316" s="25">
        <v>2774856</v>
      </c>
      <c r="M2316" s="25">
        <v>69371</v>
      </c>
      <c r="N2316" s="25">
        <v>2.5000000000000001E-2</v>
      </c>
      <c r="O2316" s="25">
        <v>0.31242999999999999</v>
      </c>
    </row>
    <row r="2317" spans="1:15" ht="30" x14ac:dyDescent="0.2">
      <c r="A2317" t="str">
        <f t="shared" si="36"/>
        <v>2025_936</v>
      </c>
      <c r="C2317" s="28">
        <v>2315</v>
      </c>
      <c r="D2317" s="25">
        <v>936</v>
      </c>
      <c r="E2317" s="25">
        <v>936</v>
      </c>
      <c r="F2317" s="25" t="s">
        <v>47</v>
      </c>
      <c r="G2317" s="25">
        <v>2025</v>
      </c>
      <c r="H2317" s="25">
        <v>0</v>
      </c>
      <c r="I2317" s="25">
        <v>1</v>
      </c>
      <c r="J2317" s="25">
        <v>387895413</v>
      </c>
      <c r="K2317" s="25">
        <v>822.3</v>
      </c>
      <c r="L2317" s="25">
        <v>6278261</v>
      </c>
      <c r="M2317" s="25">
        <v>156957</v>
      </c>
      <c r="N2317" s="25">
        <v>2.5000000000000001E-2</v>
      </c>
      <c r="O2317" s="25">
        <v>0.40464</v>
      </c>
    </row>
    <row r="2318" spans="1:15" x14ac:dyDescent="0.2">
      <c r="A2318" t="str">
        <f t="shared" si="36"/>
        <v>2025_977</v>
      </c>
      <c r="C2318" s="28">
        <v>2316</v>
      </c>
      <c r="D2318" s="25">
        <v>977</v>
      </c>
      <c r="E2318" s="25">
        <v>977</v>
      </c>
      <c r="F2318" s="25" t="s">
        <v>48</v>
      </c>
      <c r="G2318" s="25">
        <v>2025</v>
      </c>
      <c r="H2318" s="25">
        <v>0</v>
      </c>
      <c r="I2318" s="25">
        <v>1</v>
      </c>
      <c r="J2318" s="25">
        <v>198591316</v>
      </c>
      <c r="K2318" s="25">
        <v>540.29999999999995</v>
      </c>
      <c r="L2318" s="25">
        <v>4125191</v>
      </c>
      <c r="M2318" s="25">
        <v>156757</v>
      </c>
      <c r="N2318" s="25">
        <v>3.7999999999999999E-2</v>
      </c>
      <c r="O2318" s="25">
        <v>0.78934000000000004</v>
      </c>
    </row>
    <row r="2319" spans="1:15" x14ac:dyDescent="0.2">
      <c r="A2319" t="str">
        <f t="shared" si="36"/>
        <v>2025_981</v>
      </c>
      <c r="C2319" s="28">
        <v>2317</v>
      </c>
      <c r="D2319" s="25">
        <v>981</v>
      </c>
      <c r="E2319" s="25">
        <v>981</v>
      </c>
      <c r="F2319" s="25" t="s">
        <v>49</v>
      </c>
      <c r="G2319" s="25">
        <v>2025</v>
      </c>
      <c r="H2319" s="25">
        <v>0</v>
      </c>
      <c r="I2319" s="25">
        <v>1</v>
      </c>
      <c r="J2319" s="25">
        <v>460480952</v>
      </c>
      <c r="K2319" s="25">
        <v>1984.8</v>
      </c>
      <c r="L2319" s="25">
        <v>15153948</v>
      </c>
      <c r="M2319" s="25">
        <v>549726</v>
      </c>
      <c r="N2319" s="25">
        <v>3.6276000000000003E-2</v>
      </c>
      <c r="O2319" s="25">
        <v>1.19381</v>
      </c>
    </row>
    <row r="2320" spans="1:15" x14ac:dyDescent="0.2">
      <c r="A2320" t="str">
        <f t="shared" si="36"/>
        <v>2025_999</v>
      </c>
      <c r="C2320" s="28">
        <v>2318</v>
      </c>
      <c r="D2320" s="25">
        <v>999</v>
      </c>
      <c r="E2320" s="25">
        <v>999</v>
      </c>
      <c r="F2320" s="25" t="s">
        <v>50</v>
      </c>
      <c r="G2320" s="25">
        <v>2025</v>
      </c>
      <c r="H2320" s="25">
        <v>0</v>
      </c>
      <c r="I2320" s="25">
        <v>1</v>
      </c>
      <c r="J2320" s="25">
        <v>1120436672</v>
      </c>
      <c r="K2320" s="25">
        <v>1613.7</v>
      </c>
      <c r="L2320" s="25">
        <v>12320600</v>
      </c>
      <c r="M2320" s="25">
        <v>350709</v>
      </c>
      <c r="N2320" s="25">
        <v>2.8465000000000001E-2</v>
      </c>
      <c r="O2320" s="25">
        <v>0.31301000000000001</v>
      </c>
    </row>
    <row r="2321" spans="1:15" ht="30" x14ac:dyDescent="0.2">
      <c r="A2321" t="str">
        <f t="shared" si="36"/>
        <v>2025_1044</v>
      </c>
      <c r="C2321" s="28">
        <v>2319</v>
      </c>
      <c r="D2321" s="25">
        <v>1044</v>
      </c>
      <c r="E2321" s="25">
        <v>1044</v>
      </c>
      <c r="F2321" s="25" t="s">
        <v>51</v>
      </c>
      <c r="G2321" s="25">
        <v>2025</v>
      </c>
      <c r="H2321" s="25">
        <v>0</v>
      </c>
      <c r="I2321" s="25">
        <v>1</v>
      </c>
      <c r="J2321" s="25">
        <v>2283332046</v>
      </c>
      <c r="K2321" s="25">
        <v>5525.2</v>
      </c>
      <c r="L2321" s="25">
        <v>42184902</v>
      </c>
      <c r="M2321" s="25">
        <v>1054623</v>
      </c>
      <c r="N2321" s="25">
        <v>2.5000000000000001E-2</v>
      </c>
      <c r="O2321" s="25">
        <v>0.46188000000000001</v>
      </c>
    </row>
    <row r="2322" spans="1:15" ht="30" x14ac:dyDescent="0.2">
      <c r="A2322" t="str">
        <f t="shared" si="36"/>
        <v>2025_1053</v>
      </c>
      <c r="C2322" s="28">
        <v>2320</v>
      </c>
      <c r="D2322" s="25">
        <v>1053</v>
      </c>
      <c r="E2322" s="25">
        <v>1053</v>
      </c>
      <c r="F2322" s="25" t="s">
        <v>52</v>
      </c>
      <c r="G2322" s="25">
        <v>2025</v>
      </c>
      <c r="H2322" s="25">
        <v>0</v>
      </c>
      <c r="I2322" s="25">
        <v>1</v>
      </c>
      <c r="J2322" s="25">
        <v>6122589935</v>
      </c>
      <c r="K2322" s="25">
        <v>16139.5</v>
      </c>
      <c r="L2322" s="25">
        <v>123225083</v>
      </c>
      <c r="M2322" s="25">
        <v>6161254</v>
      </c>
      <c r="N2322" s="25">
        <v>0.05</v>
      </c>
      <c r="O2322" s="25">
        <v>1.00631</v>
      </c>
    </row>
    <row r="2323" spans="1:15" ht="45" x14ac:dyDescent="0.2">
      <c r="A2323" t="str">
        <f t="shared" si="36"/>
        <v>2025_1062</v>
      </c>
      <c r="C2323" s="28">
        <v>2321</v>
      </c>
      <c r="D2323" s="25">
        <v>1062</v>
      </c>
      <c r="E2323" s="25">
        <v>1062</v>
      </c>
      <c r="F2323" s="25" t="s">
        <v>53</v>
      </c>
      <c r="G2323" s="25">
        <v>2025</v>
      </c>
      <c r="H2323" s="25">
        <v>0</v>
      </c>
      <c r="I2323" s="25">
        <v>1</v>
      </c>
      <c r="J2323" s="25">
        <v>384851995</v>
      </c>
      <c r="K2323" s="25">
        <v>1174.2</v>
      </c>
      <c r="L2323" s="25">
        <v>8965017</v>
      </c>
      <c r="M2323" s="25">
        <v>224125</v>
      </c>
      <c r="N2323" s="25">
        <v>2.5000000000000001E-2</v>
      </c>
      <c r="O2323" s="25">
        <v>0.58237000000000005</v>
      </c>
    </row>
    <row r="2324" spans="1:15" ht="30" x14ac:dyDescent="0.2">
      <c r="A2324" t="str">
        <f t="shared" si="36"/>
        <v>2025_1071</v>
      </c>
      <c r="C2324" s="28">
        <v>2322</v>
      </c>
      <c r="D2324" s="25">
        <v>1071</v>
      </c>
      <c r="E2324" s="25">
        <v>1071</v>
      </c>
      <c r="F2324" s="25" t="s">
        <v>54</v>
      </c>
      <c r="G2324" s="25">
        <v>2025</v>
      </c>
      <c r="H2324" s="25">
        <v>0</v>
      </c>
      <c r="I2324" s="25">
        <v>1</v>
      </c>
      <c r="J2324" s="25">
        <v>336337139</v>
      </c>
      <c r="K2324" s="25">
        <v>1330.5</v>
      </c>
      <c r="L2324" s="25">
        <v>10190300</v>
      </c>
      <c r="M2324" s="25">
        <v>509515</v>
      </c>
      <c r="N2324" s="25">
        <v>0.05</v>
      </c>
      <c r="O2324" s="25">
        <v>1.5148900000000001</v>
      </c>
    </row>
    <row r="2325" spans="1:15" ht="30" x14ac:dyDescent="0.2">
      <c r="A2325" t="str">
        <f t="shared" si="36"/>
        <v>2025_1089</v>
      </c>
      <c r="C2325" s="28">
        <v>2323</v>
      </c>
      <c r="D2325" s="25">
        <v>1089</v>
      </c>
      <c r="E2325" s="25">
        <v>1089</v>
      </c>
      <c r="F2325" s="25" t="s">
        <v>57</v>
      </c>
      <c r="G2325" s="25">
        <v>2025</v>
      </c>
      <c r="H2325" s="25">
        <v>0</v>
      </c>
      <c r="I2325" s="25">
        <v>1</v>
      </c>
      <c r="J2325" s="25">
        <v>183116078</v>
      </c>
      <c r="K2325" s="25">
        <v>420.9</v>
      </c>
      <c r="L2325" s="25">
        <v>3224515</v>
      </c>
      <c r="M2325" s="25">
        <v>98223</v>
      </c>
      <c r="N2325" s="25">
        <v>3.0460999999999998E-2</v>
      </c>
      <c r="O2325" s="25">
        <v>0.53639999999999999</v>
      </c>
    </row>
    <row r="2326" spans="1:15" ht="30" x14ac:dyDescent="0.2">
      <c r="A2326" t="str">
        <f t="shared" si="36"/>
        <v>2025_1080</v>
      </c>
      <c r="C2326" s="28">
        <v>2324</v>
      </c>
      <c r="D2326" s="25">
        <v>1080</v>
      </c>
      <c r="E2326" s="25">
        <v>1080</v>
      </c>
      <c r="F2326" s="25" t="s">
        <v>746</v>
      </c>
      <c r="G2326" s="25">
        <v>2025</v>
      </c>
      <c r="H2326" s="25">
        <v>0</v>
      </c>
      <c r="I2326" s="25">
        <v>1</v>
      </c>
      <c r="J2326" s="25">
        <v>215911040</v>
      </c>
      <c r="K2326" s="25">
        <v>467.3</v>
      </c>
      <c r="L2326" s="25">
        <v>3567836</v>
      </c>
      <c r="M2326" s="25">
        <v>156985</v>
      </c>
      <c r="N2326" s="25">
        <v>4.3999999999999997E-2</v>
      </c>
      <c r="O2326" s="25">
        <v>0.72707999999999995</v>
      </c>
    </row>
    <row r="2327" spans="1:15" ht="30" x14ac:dyDescent="0.2">
      <c r="A2327" t="str">
        <f t="shared" si="36"/>
        <v>2025_1082</v>
      </c>
      <c r="C2327" s="28">
        <v>2325</v>
      </c>
      <c r="D2327" s="25">
        <v>1082</v>
      </c>
      <c r="E2327" s="25">
        <v>1082</v>
      </c>
      <c r="F2327" s="25" t="s">
        <v>737</v>
      </c>
      <c r="G2327" s="25">
        <v>2025</v>
      </c>
      <c r="H2327" s="25">
        <v>0</v>
      </c>
      <c r="I2327" s="25">
        <v>1</v>
      </c>
      <c r="J2327" s="25">
        <v>637579570</v>
      </c>
      <c r="K2327" s="25">
        <v>1472.6</v>
      </c>
      <c r="L2327" s="25">
        <v>11243301</v>
      </c>
      <c r="M2327" s="25">
        <v>382272</v>
      </c>
      <c r="N2327" s="25">
        <v>3.4000000000000002E-2</v>
      </c>
      <c r="O2327" s="25">
        <v>0.59957000000000005</v>
      </c>
    </row>
    <row r="2328" spans="1:15" ht="30" x14ac:dyDescent="0.2">
      <c r="A2328" t="str">
        <f t="shared" si="36"/>
        <v>2025_1093</v>
      </c>
      <c r="C2328" s="28">
        <v>2326</v>
      </c>
      <c r="D2328" s="25">
        <v>1093</v>
      </c>
      <c r="E2328" s="25">
        <v>1093</v>
      </c>
      <c r="F2328" s="25" t="s">
        <v>58</v>
      </c>
      <c r="G2328" s="25">
        <v>2025</v>
      </c>
      <c r="H2328" s="25">
        <v>0</v>
      </c>
      <c r="I2328" s="25">
        <v>1</v>
      </c>
      <c r="J2328" s="25">
        <v>179960843</v>
      </c>
      <c r="K2328" s="25">
        <v>632.4</v>
      </c>
      <c r="L2328" s="25">
        <v>4828374</v>
      </c>
      <c r="M2328" s="25">
        <v>84750</v>
      </c>
      <c r="N2328" s="25">
        <v>1.7552000000000002E-2</v>
      </c>
      <c r="O2328" s="25">
        <v>0.47094000000000003</v>
      </c>
    </row>
    <row r="2329" spans="1:15" ht="30" x14ac:dyDescent="0.2">
      <c r="A2329" t="str">
        <f t="shared" si="36"/>
        <v>2025_1079</v>
      </c>
      <c r="C2329" s="28">
        <v>2327</v>
      </c>
      <c r="D2329" s="25">
        <v>1079</v>
      </c>
      <c r="E2329" s="25">
        <v>1079</v>
      </c>
      <c r="F2329" s="25" t="s">
        <v>55</v>
      </c>
      <c r="G2329" s="25">
        <v>2025</v>
      </c>
      <c r="H2329" s="25">
        <v>0</v>
      </c>
      <c r="I2329" s="25">
        <v>1</v>
      </c>
      <c r="J2329" s="25">
        <v>414896779</v>
      </c>
      <c r="K2329" s="25">
        <v>811.5</v>
      </c>
      <c r="L2329" s="25">
        <v>6195803</v>
      </c>
      <c r="M2329" s="25">
        <v>154895</v>
      </c>
      <c r="N2329" s="25">
        <v>2.5000000000000001E-2</v>
      </c>
      <c r="O2329" s="25">
        <v>0.37333</v>
      </c>
    </row>
    <row r="2330" spans="1:15" ht="30" x14ac:dyDescent="0.2">
      <c r="A2330" t="str">
        <f t="shared" si="36"/>
        <v>2025_1095</v>
      </c>
      <c r="C2330" s="28">
        <v>2328</v>
      </c>
      <c r="D2330" s="25">
        <v>1095</v>
      </c>
      <c r="E2330" s="25">
        <v>1095</v>
      </c>
      <c r="F2330" s="25" t="s">
        <v>59</v>
      </c>
      <c r="G2330" s="25">
        <v>2025</v>
      </c>
      <c r="H2330" s="25">
        <v>0</v>
      </c>
      <c r="I2330" s="25">
        <v>1</v>
      </c>
      <c r="J2330" s="25">
        <v>364035932</v>
      </c>
      <c r="K2330" s="25">
        <v>759.4</v>
      </c>
      <c r="L2330" s="25">
        <v>5798019</v>
      </c>
      <c r="M2330" s="25">
        <v>266709</v>
      </c>
      <c r="N2330" s="25">
        <v>4.5999999999999999E-2</v>
      </c>
      <c r="O2330" s="25">
        <v>0.73263999999999996</v>
      </c>
    </row>
    <row r="2331" spans="1:15" ht="30" x14ac:dyDescent="0.2">
      <c r="A2331" t="str">
        <f t="shared" si="36"/>
        <v>2025_4772</v>
      </c>
      <c r="C2331" s="28">
        <v>2329</v>
      </c>
      <c r="D2331" s="25">
        <v>4772</v>
      </c>
      <c r="E2331" s="25">
        <v>4772</v>
      </c>
      <c r="F2331" s="25" t="s">
        <v>205</v>
      </c>
      <c r="G2331" s="25">
        <v>2025</v>
      </c>
      <c r="H2331" s="25">
        <v>0</v>
      </c>
      <c r="I2331" s="25">
        <v>1</v>
      </c>
      <c r="J2331" s="25">
        <v>453720253</v>
      </c>
      <c r="K2331" s="25">
        <v>782.8</v>
      </c>
      <c r="L2331" s="25">
        <v>5976678</v>
      </c>
      <c r="M2331" s="25">
        <v>149417</v>
      </c>
      <c r="N2331" s="25">
        <v>2.5000000000000001E-2</v>
      </c>
      <c r="O2331" s="25">
        <v>0.32932</v>
      </c>
    </row>
    <row r="2332" spans="1:15" x14ac:dyDescent="0.2">
      <c r="A2332" t="str">
        <f t="shared" si="36"/>
        <v>2025_1107</v>
      </c>
      <c r="C2332" s="28">
        <v>2330</v>
      </c>
      <c r="D2332" s="25">
        <v>1107</v>
      </c>
      <c r="E2332" s="25">
        <v>1107</v>
      </c>
      <c r="F2332" s="25" t="s">
        <v>60</v>
      </c>
      <c r="G2332" s="25">
        <v>2025</v>
      </c>
      <c r="H2332" s="25">
        <v>0</v>
      </c>
      <c r="I2332" s="25">
        <v>1</v>
      </c>
      <c r="J2332" s="25">
        <v>403613048</v>
      </c>
      <c r="K2332" s="25">
        <v>1310.3</v>
      </c>
      <c r="L2332" s="25">
        <v>10004141</v>
      </c>
      <c r="M2332" s="25">
        <v>270112</v>
      </c>
      <c r="N2332" s="25">
        <v>2.7E-2</v>
      </c>
      <c r="O2332" s="25">
        <v>0.66923999999999995</v>
      </c>
    </row>
    <row r="2333" spans="1:15" ht="30" x14ac:dyDescent="0.2">
      <c r="A2333" t="str">
        <f t="shared" si="36"/>
        <v>2025_1116</v>
      </c>
      <c r="C2333" s="28">
        <v>2331</v>
      </c>
      <c r="D2333" s="25">
        <v>1116</v>
      </c>
      <c r="E2333" s="25">
        <v>1116</v>
      </c>
      <c r="F2333" s="25" t="s">
        <v>61</v>
      </c>
      <c r="G2333" s="25">
        <v>2025</v>
      </c>
      <c r="H2333" s="25">
        <v>0</v>
      </c>
      <c r="I2333" s="25">
        <v>1</v>
      </c>
      <c r="J2333" s="25">
        <v>638073097</v>
      </c>
      <c r="K2333" s="25">
        <v>1469.4</v>
      </c>
      <c r="L2333" s="25">
        <v>11255604</v>
      </c>
      <c r="M2333" s="25">
        <v>359051</v>
      </c>
      <c r="N2333" s="25">
        <v>3.1899999999999998E-2</v>
      </c>
      <c r="O2333" s="25">
        <v>0.56271000000000004</v>
      </c>
    </row>
    <row r="2334" spans="1:15" ht="30" x14ac:dyDescent="0.2">
      <c r="A2334" t="str">
        <f t="shared" si="36"/>
        <v>2025_1134</v>
      </c>
      <c r="C2334" s="28">
        <v>2332</v>
      </c>
      <c r="D2334" s="25">
        <v>1134</v>
      </c>
      <c r="E2334" s="25">
        <v>1134</v>
      </c>
      <c r="F2334" s="25" t="s">
        <v>62</v>
      </c>
      <c r="G2334" s="25">
        <v>2025</v>
      </c>
      <c r="H2334" s="25">
        <v>0</v>
      </c>
      <c r="I2334" s="25">
        <v>1</v>
      </c>
      <c r="J2334" s="25">
        <v>220836193</v>
      </c>
      <c r="K2334" s="25">
        <v>278.2</v>
      </c>
      <c r="L2334" s="25">
        <v>2124057</v>
      </c>
      <c r="M2334" s="25">
        <v>53101</v>
      </c>
      <c r="N2334" s="25">
        <v>2.5000000000000001E-2</v>
      </c>
      <c r="O2334" s="25">
        <v>0.24045</v>
      </c>
    </row>
    <row r="2335" spans="1:15" ht="30" x14ac:dyDescent="0.2">
      <c r="A2335" t="str">
        <f t="shared" si="36"/>
        <v>2025_1152</v>
      </c>
      <c r="C2335" s="28">
        <v>2333</v>
      </c>
      <c r="D2335" s="25">
        <v>1152</v>
      </c>
      <c r="E2335" s="25">
        <v>1152</v>
      </c>
      <c r="F2335" s="25" t="s">
        <v>63</v>
      </c>
      <c r="G2335" s="25">
        <v>2025</v>
      </c>
      <c r="H2335" s="25">
        <v>0</v>
      </c>
      <c r="I2335" s="25">
        <v>1</v>
      </c>
      <c r="J2335" s="25">
        <v>368911316</v>
      </c>
      <c r="K2335" s="25">
        <v>1039.3</v>
      </c>
      <c r="L2335" s="25">
        <v>7951684</v>
      </c>
      <c r="M2335" s="25">
        <v>198792</v>
      </c>
      <c r="N2335" s="25">
        <v>2.5000000000000001E-2</v>
      </c>
      <c r="O2335" s="25">
        <v>0.53886000000000001</v>
      </c>
    </row>
    <row r="2336" spans="1:15" x14ac:dyDescent="0.2">
      <c r="A2336" t="str">
        <f t="shared" si="36"/>
        <v>2025_1197</v>
      </c>
      <c r="C2336" s="28">
        <v>2334</v>
      </c>
      <c r="D2336" s="25">
        <v>1197</v>
      </c>
      <c r="E2336" s="25">
        <v>1197</v>
      </c>
      <c r="F2336" s="25" t="s">
        <v>64</v>
      </c>
      <c r="G2336" s="25">
        <v>2025</v>
      </c>
      <c r="H2336" s="25">
        <v>0</v>
      </c>
      <c r="I2336" s="25">
        <v>1</v>
      </c>
      <c r="J2336" s="25">
        <v>360384214</v>
      </c>
      <c r="K2336" s="25">
        <v>958.7</v>
      </c>
      <c r="L2336" s="25">
        <v>7319675</v>
      </c>
      <c r="M2336" s="25">
        <v>61906</v>
      </c>
      <c r="N2336" s="25">
        <v>8.4569999999999992E-3</v>
      </c>
      <c r="O2336" s="25">
        <v>0.17177999999999999</v>
      </c>
    </row>
    <row r="2337" spans="1:15" ht="45" x14ac:dyDescent="0.2">
      <c r="A2337" t="str">
        <f t="shared" si="36"/>
        <v>2025_1206</v>
      </c>
      <c r="C2337" s="28">
        <v>2335</v>
      </c>
      <c r="D2337" s="25">
        <v>1206</v>
      </c>
      <c r="E2337" s="25">
        <v>1206</v>
      </c>
      <c r="F2337" s="25" t="s">
        <v>680</v>
      </c>
      <c r="G2337" s="25">
        <v>2025</v>
      </c>
      <c r="H2337" s="25">
        <v>0</v>
      </c>
      <c r="I2337" s="25">
        <v>1</v>
      </c>
      <c r="J2337" s="25">
        <v>592880454</v>
      </c>
      <c r="K2337" s="25">
        <v>975.6</v>
      </c>
      <c r="L2337" s="25">
        <v>7448706</v>
      </c>
      <c r="M2337" s="25">
        <v>351996</v>
      </c>
      <c r="N2337" s="25">
        <v>4.7255999999999999E-2</v>
      </c>
      <c r="O2337" s="25">
        <v>0.59370000000000001</v>
      </c>
    </row>
    <row r="2338" spans="1:15" x14ac:dyDescent="0.2">
      <c r="A2338" t="str">
        <f t="shared" si="36"/>
        <v>2025_1211</v>
      </c>
      <c r="C2338" s="28">
        <v>2336</v>
      </c>
      <c r="D2338" s="25">
        <v>1211</v>
      </c>
      <c r="E2338" s="25">
        <v>1211</v>
      </c>
      <c r="F2338" s="25" t="s">
        <v>65</v>
      </c>
      <c r="G2338" s="25">
        <v>2025</v>
      </c>
      <c r="H2338" s="25">
        <v>0</v>
      </c>
      <c r="I2338" s="25">
        <v>1</v>
      </c>
      <c r="J2338" s="25">
        <v>402370095</v>
      </c>
      <c r="K2338" s="25">
        <v>1429.1</v>
      </c>
      <c r="L2338" s="25">
        <v>10911179</v>
      </c>
      <c r="M2338" s="25">
        <v>272779</v>
      </c>
      <c r="N2338" s="25">
        <v>2.5000000000000001E-2</v>
      </c>
      <c r="O2338" s="25">
        <v>0.67793000000000003</v>
      </c>
    </row>
    <row r="2339" spans="1:15" ht="30" x14ac:dyDescent="0.2">
      <c r="A2339" t="str">
        <f t="shared" si="36"/>
        <v>2025_1215</v>
      </c>
      <c r="C2339" s="28">
        <v>2337</v>
      </c>
      <c r="D2339" s="25">
        <v>1215</v>
      </c>
      <c r="E2339" s="25">
        <v>1215</v>
      </c>
      <c r="F2339" s="25" t="s">
        <v>66</v>
      </c>
      <c r="G2339" s="25">
        <v>2025</v>
      </c>
      <c r="H2339" s="25">
        <v>0</v>
      </c>
      <c r="I2339" s="25">
        <v>1</v>
      </c>
      <c r="J2339" s="25">
        <v>120903988</v>
      </c>
      <c r="K2339" s="25">
        <v>280.60000000000002</v>
      </c>
      <c r="L2339" s="25">
        <v>2142381</v>
      </c>
      <c r="M2339" s="25">
        <v>88392</v>
      </c>
      <c r="N2339" s="25">
        <v>4.1258999999999997E-2</v>
      </c>
      <c r="O2339" s="25">
        <v>0.73109000000000002</v>
      </c>
    </row>
    <row r="2340" spans="1:15" ht="45" x14ac:dyDescent="0.2">
      <c r="A2340" t="str">
        <f t="shared" si="36"/>
        <v>2025_1218</v>
      </c>
      <c r="C2340" s="28">
        <v>2338</v>
      </c>
      <c r="D2340" s="25">
        <v>1218</v>
      </c>
      <c r="E2340" s="25">
        <v>1218</v>
      </c>
      <c r="F2340" s="25" t="s">
        <v>67</v>
      </c>
      <c r="G2340" s="25">
        <v>2025</v>
      </c>
      <c r="H2340" s="25">
        <v>0</v>
      </c>
      <c r="I2340" s="25">
        <v>1</v>
      </c>
      <c r="J2340" s="25">
        <v>313684466</v>
      </c>
      <c r="K2340" s="25">
        <v>265</v>
      </c>
      <c r="L2340" s="25">
        <v>2047920</v>
      </c>
      <c r="M2340" s="25">
        <v>102396</v>
      </c>
      <c r="N2340" s="25">
        <v>0.05</v>
      </c>
      <c r="O2340" s="25">
        <v>0.32643</v>
      </c>
    </row>
    <row r="2341" spans="1:15" ht="30" x14ac:dyDescent="0.2">
      <c r="A2341" t="str">
        <f t="shared" si="36"/>
        <v>2025_2763</v>
      </c>
      <c r="C2341" s="28">
        <v>2339</v>
      </c>
      <c r="D2341" s="25">
        <v>2763</v>
      </c>
      <c r="E2341" s="25">
        <v>2763</v>
      </c>
      <c r="F2341" s="25" t="s">
        <v>130</v>
      </c>
      <c r="G2341" s="25">
        <v>2025</v>
      </c>
      <c r="H2341" s="25">
        <v>0</v>
      </c>
      <c r="I2341" s="25">
        <v>1</v>
      </c>
      <c r="J2341" s="25">
        <v>392891889</v>
      </c>
      <c r="K2341" s="25">
        <v>628</v>
      </c>
      <c r="L2341" s="25">
        <v>4830576</v>
      </c>
      <c r="M2341" s="25">
        <v>183562</v>
      </c>
      <c r="N2341" s="25">
        <v>3.7999999999999999E-2</v>
      </c>
      <c r="O2341" s="25">
        <v>0.46721000000000001</v>
      </c>
    </row>
    <row r="2342" spans="1:15" ht="45" x14ac:dyDescent="0.2">
      <c r="A2342" t="str">
        <f t="shared" si="36"/>
        <v>2025_1221</v>
      </c>
      <c r="C2342" s="28">
        <v>2340</v>
      </c>
      <c r="D2342" s="25">
        <v>1221</v>
      </c>
      <c r="E2342" s="25">
        <v>1221</v>
      </c>
      <c r="F2342" s="25" t="s">
        <v>747</v>
      </c>
      <c r="G2342" s="25">
        <v>2025</v>
      </c>
      <c r="H2342" s="25">
        <v>0</v>
      </c>
      <c r="I2342" s="25">
        <v>1</v>
      </c>
      <c r="J2342" s="25">
        <v>1432826515</v>
      </c>
      <c r="K2342" s="25">
        <v>3035.9</v>
      </c>
      <c r="L2342" s="25">
        <v>23182132</v>
      </c>
      <c r="M2342" s="25">
        <v>1159107</v>
      </c>
      <c r="N2342" s="25">
        <v>0.05</v>
      </c>
      <c r="O2342" s="25">
        <v>0.80896999999999997</v>
      </c>
    </row>
    <row r="2343" spans="1:15" ht="30" x14ac:dyDescent="0.2">
      <c r="A2343" t="str">
        <f t="shared" si="36"/>
        <v>2025_1233</v>
      </c>
      <c r="C2343" s="28">
        <v>2341</v>
      </c>
      <c r="D2343" s="25">
        <v>1233</v>
      </c>
      <c r="E2343" s="25">
        <v>1233</v>
      </c>
      <c r="F2343" s="25" t="s">
        <v>70</v>
      </c>
      <c r="G2343" s="25">
        <v>2025</v>
      </c>
      <c r="H2343" s="25">
        <v>0</v>
      </c>
      <c r="I2343" s="25">
        <v>1</v>
      </c>
      <c r="J2343" s="25">
        <v>1111605093</v>
      </c>
      <c r="K2343" s="25">
        <v>1159.2</v>
      </c>
      <c r="L2343" s="25">
        <v>8850492</v>
      </c>
      <c r="M2343" s="25">
        <v>300917</v>
      </c>
      <c r="N2343" s="25">
        <v>3.4000000000000002E-2</v>
      </c>
      <c r="O2343" s="25">
        <v>0.2707</v>
      </c>
    </row>
    <row r="2344" spans="1:15" x14ac:dyDescent="0.2">
      <c r="A2344" t="str">
        <f t="shared" si="36"/>
        <v>2025_1278</v>
      </c>
      <c r="C2344" s="28">
        <v>2342</v>
      </c>
      <c r="D2344" s="25">
        <v>1278</v>
      </c>
      <c r="E2344" s="25">
        <v>1278</v>
      </c>
      <c r="F2344" s="25" t="s">
        <v>71</v>
      </c>
      <c r="G2344" s="25">
        <v>2025</v>
      </c>
      <c r="H2344" s="25">
        <v>0</v>
      </c>
      <c r="I2344" s="25">
        <v>1</v>
      </c>
      <c r="J2344" s="25">
        <v>983450129</v>
      </c>
      <c r="K2344" s="25">
        <v>3558.4</v>
      </c>
      <c r="L2344" s="25">
        <v>27207526</v>
      </c>
      <c r="M2344" s="25">
        <v>1264736</v>
      </c>
      <c r="N2344" s="25">
        <v>4.6484999999999999E-2</v>
      </c>
      <c r="O2344" s="25">
        <v>1.2860199999999999</v>
      </c>
    </row>
    <row r="2345" spans="1:15" ht="30" x14ac:dyDescent="0.2">
      <c r="A2345" t="str">
        <f t="shared" si="36"/>
        <v>2025_1332</v>
      </c>
      <c r="C2345" s="28">
        <v>2343</v>
      </c>
      <c r="D2345" s="25">
        <v>1332</v>
      </c>
      <c r="E2345" s="25">
        <v>1332</v>
      </c>
      <c r="F2345" s="25" t="s">
        <v>72</v>
      </c>
      <c r="G2345" s="25">
        <v>2025</v>
      </c>
      <c r="H2345" s="25">
        <v>0</v>
      </c>
      <c r="I2345" s="25">
        <v>1</v>
      </c>
      <c r="J2345" s="25">
        <v>304040677</v>
      </c>
      <c r="K2345" s="25">
        <v>710.6</v>
      </c>
      <c r="L2345" s="25">
        <v>5425431</v>
      </c>
      <c r="M2345" s="25">
        <v>206166</v>
      </c>
      <c r="N2345" s="25">
        <v>3.7999999999999999E-2</v>
      </c>
      <c r="O2345" s="25">
        <v>0.67808999999999997</v>
      </c>
    </row>
    <row r="2346" spans="1:15" ht="45" x14ac:dyDescent="0.2">
      <c r="A2346" t="str">
        <f t="shared" si="36"/>
        <v>2025_1337</v>
      </c>
      <c r="C2346" s="28">
        <v>2344</v>
      </c>
      <c r="D2346" s="25">
        <v>1337</v>
      </c>
      <c r="E2346" s="25">
        <v>1337</v>
      </c>
      <c r="F2346" s="25" t="s">
        <v>748</v>
      </c>
      <c r="G2346" s="25">
        <v>2025</v>
      </c>
      <c r="H2346" s="25">
        <v>0</v>
      </c>
      <c r="I2346" s="25">
        <v>1</v>
      </c>
      <c r="J2346" s="25">
        <v>2621642521</v>
      </c>
      <c r="K2346" s="25">
        <v>5075.2</v>
      </c>
      <c r="L2346" s="25">
        <v>38749152</v>
      </c>
      <c r="M2346" s="25">
        <v>1782461</v>
      </c>
      <c r="N2346" s="25">
        <v>4.5999999999999999E-2</v>
      </c>
      <c r="O2346" s="25">
        <v>0.67989999999999995</v>
      </c>
    </row>
    <row r="2347" spans="1:15" ht="30" x14ac:dyDescent="0.2">
      <c r="A2347" t="str">
        <f t="shared" si="36"/>
        <v>2025_1350</v>
      </c>
      <c r="C2347" s="28">
        <v>2345</v>
      </c>
      <c r="D2347" s="25">
        <v>1350</v>
      </c>
      <c r="E2347" s="25">
        <v>1350</v>
      </c>
      <c r="F2347" s="25" t="s">
        <v>74</v>
      </c>
      <c r="G2347" s="25">
        <v>2025</v>
      </c>
      <c r="H2347" s="25">
        <v>0</v>
      </c>
      <c r="I2347" s="25">
        <v>1</v>
      </c>
      <c r="J2347" s="25">
        <v>215126357</v>
      </c>
      <c r="K2347" s="25">
        <v>441.7</v>
      </c>
      <c r="L2347" s="25">
        <v>3372380</v>
      </c>
      <c r="M2347" s="25">
        <v>121406</v>
      </c>
      <c r="N2347" s="25">
        <v>3.5999999999999997E-2</v>
      </c>
      <c r="O2347" s="25">
        <v>0.56435000000000002</v>
      </c>
    </row>
    <row r="2348" spans="1:15" ht="30" x14ac:dyDescent="0.2">
      <c r="A2348" t="str">
        <f t="shared" si="36"/>
        <v>2025_1359</v>
      </c>
      <c r="C2348" s="28">
        <v>2346</v>
      </c>
      <c r="D2348" s="25">
        <v>1359</v>
      </c>
      <c r="E2348" s="25">
        <v>1359</v>
      </c>
      <c r="F2348" s="25" t="s">
        <v>749</v>
      </c>
      <c r="G2348" s="25">
        <v>2025</v>
      </c>
      <c r="H2348" s="25">
        <v>0</v>
      </c>
      <c r="I2348" s="25">
        <v>1</v>
      </c>
      <c r="J2348" s="25">
        <v>367001668</v>
      </c>
      <c r="K2348" s="25">
        <v>454.9</v>
      </c>
      <c r="L2348" s="25">
        <v>3473162</v>
      </c>
      <c r="M2348" s="25">
        <v>86355</v>
      </c>
      <c r="N2348" s="25">
        <v>2.4864000000000001E-2</v>
      </c>
      <c r="O2348" s="25">
        <v>0.23530000000000001</v>
      </c>
    </row>
    <row r="2349" spans="1:15" ht="30" x14ac:dyDescent="0.2">
      <c r="A2349" t="str">
        <f t="shared" si="36"/>
        <v>2025_1368</v>
      </c>
      <c r="C2349" s="28">
        <v>2347</v>
      </c>
      <c r="D2349" s="25">
        <v>1368</v>
      </c>
      <c r="E2349" s="25">
        <v>1368</v>
      </c>
      <c r="F2349" s="25" t="s">
        <v>75</v>
      </c>
      <c r="G2349" s="25">
        <v>2025</v>
      </c>
      <c r="H2349" s="25">
        <v>0</v>
      </c>
      <c r="I2349" s="25">
        <v>1</v>
      </c>
      <c r="J2349" s="25">
        <v>293713974</v>
      </c>
      <c r="K2349" s="25">
        <v>757.2</v>
      </c>
      <c r="L2349" s="25">
        <v>5781222</v>
      </c>
      <c r="M2349" s="25">
        <v>219686</v>
      </c>
      <c r="N2349" s="25">
        <v>3.7999999999999999E-2</v>
      </c>
      <c r="O2349" s="25">
        <v>0.74795999999999996</v>
      </c>
    </row>
    <row r="2350" spans="1:15" ht="45" x14ac:dyDescent="0.2">
      <c r="A2350" t="str">
        <f t="shared" si="36"/>
        <v>2025_1413</v>
      </c>
      <c r="C2350" s="28">
        <v>2348</v>
      </c>
      <c r="D2350" s="25">
        <v>1413</v>
      </c>
      <c r="E2350" s="25">
        <v>1413</v>
      </c>
      <c r="F2350" s="25" t="s">
        <v>76</v>
      </c>
      <c r="G2350" s="25">
        <v>2025</v>
      </c>
      <c r="H2350" s="25">
        <v>0</v>
      </c>
      <c r="I2350" s="25">
        <v>1</v>
      </c>
      <c r="J2350" s="25">
        <v>251754151</v>
      </c>
      <c r="K2350" s="25">
        <v>435</v>
      </c>
      <c r="L2350" s="25">
        <v>3369945</v>
      </c>
      <c r="M2350" s="25">
        <v>124688</v>
      </c>
      <c r="N2350" s="25">
        <v>3.6999999999999998E-2</v>
      </c>
      <c r="O2350" s="25">
        <v>0.49528</v>
      </c>
    </row>
    <row r="2351" spans="1:15" x14ac:dyDescent="0.2">
      <c r="A2351" t="str">
        <f t="shared" si="36"/>
        <v>2025_1431</v>
      </c>
      <c r="C2351" s="28">
        <v>2349</v>
      </c>
      <c r="D2351" s="25">
        <v>1431</v>
      </c>
      <c r="E2351" s="25">
        <v>1431</v>
      </c>
      <c r="F2351" s="25" t="s">
        <v>77</v>
      </c>
      <c r="G2351" s="25">
        <v>2025</v>
      </c>
      <c r="H2351" s="25">
        <v>0</v>
      </c>
      <c r="I2351" s="25">
        <v>1</v>
      </c>
      <c r="J2351" s="25">
        <v>349904594</v>
      </c>
      <c r="K2351" s="25">
        <v>376.2</v>
      </c>
      <c r="L2351" s="25">
        <v>2876801</v>
      </c>
      <c r="M2351" s="25">
        <v>129456</v>
      </c>
      <c r="N2351" s="25">
        <v>4.4999999999999998E-2</v>
      </c>
      <c r="O2351" s="25">
        <v>0.36997999999999998</v>
      </c>
    </row>
    <row r="2352" spans="1:15" ht="30" x14ac:dyDescent="0.2">
      <c r="A2352" t="str">
        <f t="shared" si="36"/>
        <v>2025_1476</v>
      </c>
      <c r="C2352" s="28">
        <v>2350</v>
      </c>
      <c r="D2352" s="25">
        <v>1476</v>
      </c>
      <c r="E2352" s="25">
        <v>1476</v>
      </c>
      <c r="F2352" s="25" t="s">
        <v>79</v>
      </c>
      <c r="G2352" s="25">
        <v>2025</v>
      </c>
      <c r="H2352" s="25">
        <v>0</v>
      </c>
      <c r="I2352" s="25">
        <v>1</v>
      </c>
      <c r="J2352" s="25">
        <v>2699722756</v>
      </c>
      <c r="K2352" s="25">
        <v>8632.4</v>
      </c>
      <c r="L2352" s="25">
        <v>66201876</v>
      </c>
      <c r="M2352" s="25">
        <v>2563644</v>
      </c>
      <c r="N2352" s="25">
        <v>3.8725000000000002E-2</v>
      </c>
      <c r="O2352" s="25">
        <v>0.9496</v>
      </c>
    </row>
    <row r="2353" spans="1:15" x14ac:dyDescent="0.2">
      <c r="A2353" t="str">
        <f t="shared" si="36"/>
        <v>2025_1503</v>
      </c>
      <c r="C2353" s="28">
        <v>2351</v>
      </c>
      <c r="D2353" s="25">
        <v>1503</v>
      </c>
      <c r="E2353" s="25">
        <v>1503</v>
      </c>
      <c r="F2353" s="25" t="s">
        <v>80</v>
      </c>
      <c r="G2353" s="25">
        <v>2025</v>
      </c>
      <c r="H2353" s="25">
        <v>0</v>
      </c>
      <c r="I2353" s="25">
        <v>1</v>
      </c>
      <c r="J2353" s="25">
        <v>520970927</v>
      </c>
      <c r="K2353" s="25">
        <v>1369.4</v>
      </c>
      <c r="L2353" s="25">
        <v>10455369</v>
      </c>
      <c r="M2353" s="25">
        <v>522768</v>
      </c>
      <c r="N2353" s="25">
        <v>0.05</v>
      </c>
      <c r="O2353" s="25">
        <v>1.00345</v>
      </c>
    </row>
    <row r="2354" spans="1:15" ht="45" x14ac:dyDescent="0.2">
      <c r="A2354" t="str">
        <f t="shared" si="36"/>
        <v>2025_1576</v>
      </c>
      <c r="C2354" s="28">
        <v>2352</v>
      </c>
      <c r="D2354" s="25">
        <v>1576</v>
      </c>
      <c r="E2354" s="25">
        <v>1576</v>
      </c>
      <c r="F2354" s="25" t="s">
        <v>81</v>
      </c>
      <c r="G2354" s="25">
        <v>2025</v>
      </c>
      <c r="H2354" s="25">
        <v>0</v>
      </c>
      <c r="I2354" s="25">
        <v>1</v>
      </c>
      <c r="J2354" s="25">
        <v>1446558419</v>
      </c>
      <c r="K2354" s="25">
        <v>3501.5</v>
      </c>
      <c r="L2354" s="25">
        <v>26733953</v>
      </c>
      <c r="M2354" s="25">
        <v>1336698</v>
      </c>
      <c r="N2354" s="25">
        <v>0.05</v>
      </c>
      <c r="O2354" s="25">
        <v>0.92405000000000004</v>
      </c>
    </row>
    <row r="2355" spans="1:15" x14ac:dyDescent="0.2">
      <c r="A2355" t="str">
        <f t="shared" si="36"/>
        <v>2025_1602</v>
      </c>
      <c r="C2355" s="28">
        <v>2353</v>
      </c>
      <c r="D2355" s="25">
        <v>1602</v>
      </c>
      <c r="E2355" s="25">
        <v>1602</v>
      </c>
      <c r="F2355" s="25" t="s">
        <v>82</v>
      </c>
      <c r="G2355" s="25">
        <v>2025</v>
      </c>
      <c r="H2355" s="25">
        <v>0</v>
      </c>
      <c r="I2355" s="25">
        <v>1</v>
      </c>
      <c r="J2355" s="25">
        <v>167114569</v>
      </c>
      <c r="K2355" s="25">
        <v>442.1</v>
      </c>
      <c r="L2355" s="25">
        <v>3375434</v>
      </c>
      <c r="M2355" s="25">
        <v>141253</v>
      </c>
      <c r="N2355" s="25">
        <v>4.1847000000000002E-2</v>
      </c>
      <c r="O2355" s="25">
        <v>0.84524999999999995</v>
      </c>
    </row>
    <row r="2356" spans="1:15" ht="30" x14ac:dyDescent="0.2">
      <c r="A2356" t="str">
        <f t="shared" si="36"/>
        <v>2025_1611</v>
      </c>
      <c r="C2356" s="28">
        <v>2354</v>
      </c>
      <c r="D2356" s="25">
        <v>1611</v>
      </c>
      <c r="E2356" s="25">
        <v>1611</v>
      </c>
      <c r="F2356" s="25" t="s">
        <v>83</v>
      </c>
      <c r="G2356" s="25">
        <v>2025</v>
      </c>
      <c r="H2356" s="25">
        <v>0</v>
      </c>
      <c r="I2356" s="25">
        <v>1</v>
      </c>
      <c r="J2356" s="25">
        <v>5156232896</v>
      </c>
      <c r="K2356" s="25">
        <v>13786.1</v>
      </c>
      <c r="L2356" s="25">
        <v>105256874</v>
      </c>
      <c r="M2356" s="25">
        <v>5262844</v>
      </c>
      <c r="N2356" s="25">
        <v>0.05</v>
      </c>
      <c r="O2356" s="25">
        <v>1.02068</v>
      </c>
    </row>
    <row r="2357" spans="1:15" ht="30" x14ac:dyDescent="0.2">
      <c r="A2357" t="str">
        <f t="shared" si="36"/>
        <v>2025_1619</v>
      </c>
      <c r="C2357" s="28">
        <v>2355</v>
      </c>
      <c r="D2357" s="25">
        <v>1619</v>
      </c>
      <c r="E2357" s="25">
        <v>1619</v>
      </c>
      <c r="F2357" s="25" t="s">
        <v>84</v>
      </c>
      <c r="G2357" s="25">
        <v>2025</v>
      </c>
      <c r="H2357" s="25">
        <v>0</v>
      </c>
      <c r="I2357" s="25">
        <v>1</v>
      </c>
      <c r="J2357" s="25">
        <v>455194391</v>
      </c>
      <c r="K2357" s="25">
        <v>1117.9000000000001</v>
      </c>
      <c r="L2357" s="25">
        <v>8535167</v>
      </c>
      <c r="M2357" s="25">
        <v>43513</v>
      </c>
      <c r="N2357" s="25">
        <v>5.0980000000000001E-3</v>
      </c>
      <c r="O2357" s="25">
        <v>9.5589999999999994E-2</v>
      </c>
    </row>
    <row r="2358" spans="1:15" x14ac:dyDescent="0.2">
      <c r="A2358" t="str">
        <f t="shared" si="36"/>
        <v>2025_1638</v>
      </c>
      <c r="C2358" s="28">
        <v>2356</v>
      </c>
      <c r="D2358" s="25">
        <v>1638</v>
      </c>
      <c r="E2358" s="25">
        <v>1638</v>
      </c>
      <c r="F2358" s="25" t="s">
        <v>750</v>
      </c>
      <c r="G2358" s="25">
        <v>2025</v>
      </c>
      <c r="H2358" s="25">
        <v>0</v>
      </c>
      <c r="I2358" s="25">
        <v>1</v>
      </c>
      <c r="J2358" s="25">
        <v>887744988</v>
      </c>
      <c r="K2358" s="25">
        <v>1508.6</v>
      </c>
      <c r="L2358" s="25">
        <v>11518161</v>
      </c>
      <c r="M2358" s="25">
        <v>575908</v>
      </c>
      <c r="N2358" s="25">
        <v>0.05</v>
      </c>
      <c r="O2358" s="25">
        <v>0.64873000000000003</v>
      </c>
    </row>
    <row r="2359" spans="1:15" x14ac:dyDescent="0.2">
      <c r="A2359" t="str">
        <f t="shared" si="36"/>
        <v>2025_1675</v>
      </c>
      <c r="C2359" s="28">
        <v>2357</v>
      </c>
      <c r="D2359" s="25">
        <v>1675</v>
      </c>
      <c r="E2359" s="25">
        <v>1675</v>
      </c>
      <c r="F2359" s="25" t="s">
        <v>85</v>
      </c>
      <c r="G2359" s="25">
        <v>2025</v>
      </c>
      <c r="H2359" s="25">
        <v>0</v>
      </c>
      <c r="I2359" s="25">
        <v>1</v>
      </c>
      <c r="J2359" s="25">
        <v>110014230</v>
      </c>
      <c r="K2359" s="25">
        <v>183</v>
      </c>
      <c r="L2359" s="25">
        <v>1422825</v>
      </c>
      <c r="M2359" s="25">
        <v>0</v>
      </c>
      <c r="N2359" s="25">
        <v>0</v>
      </c>
      <c r="O2359" s="25">
        <v>0</v>
      </c>
    </row>
    <row r="2360" spans="1:15" x14ac:dyDescent="0.2">
      <c r="A2360" t="str">
        <f t="shared" si="36"/>
        <v>2025_1701</v>
      </c>
      <c r="C2360" s="28">
        <v>2358</v>
      </c>
      <c r="D2360" s="25">
        <v>1701</v>
      </c>
      <c r="E2360" s="25">
        <v>1701</v>
      </c>
      <c r="F2360" s="25" t="s">
        <v>86</v>
      </c>
      <c r="G2360" s="25">
        <v>2025</v>
      </c>
      <c r="H2360" s="25">
        <v>0</v>
      </c>
      <c r="I2360" s="25">
        <v>1</v>
      </c>
      <c r="J2360" s="25">
        <v>538278992</v>
      </c>
      <c r="K2360" s="25">
        <v>1958.5</v>
      </c>
      <c r="L2360" s="25">
        <v>14953148</v>
      </c>
      <c r="M2360" s="25">
        <v>373829</v>
      </c>
      <c r="N2360" s="25">
        <v>2.5000000000000001E-2</v>
      </c>
      <c r="O2360" s="25">
        <v>0.69449000000000005</v>
      </c>
    </row>
    <row r="2361" spans="1:15" x14ac:dyDescent="0.2">
      <c r="A2361" t="str">
        <f t="shared" si="36"/>
        <v>2025_1719</v>
      </c>
      <c r="C2361" s="28">
        <v>2359</v>
      </c>
      <c r="D2361" s="25">
        <v>1719</v>
      </c>
      <c r="E2361" s="25">
        <v>1719</v>
      </c>
      <c r="F2361" s="25" t="s">
        <v>87</v>
      </c>
      <c r="G2361" s="25">
        <v>2025</v>
      </c>
      <c r="H2361" s="25">
        <v>0</v>
      </c>
      <c r="I2361" s="25">
        <v>1</v>
      </c>
      <c r="J2361" s="25">
        <v>257870340</v>
      </c>
      <c r="K2361" s="25">
        <v>864.3</v>
      </c>
      <c r="L2361" s="25">
        <v>6598931</v>
      </c>
      <c r="M2361" s="25">
        <v>101642</v>
      </c>
      <c r="N2361" s="25">
        <v>1.5403E-2</v>
      </c>
      <c r="O2361" s="25">
        <v>0.39416000000000001</v>
      </c>
    </row>
    <row r="2362" spans="1:15" ht="30" x14ac:dyDescent="0.2">
      <c r="A2362" t="str">
        <f t="shared" si="36"/>
        <v>2025_1737</v>
      </c>
      <c r="C2362" s="28">
        <v>2360</v>
      </c>
      <c r="D2362" s="25">
        <v>1737</v>
      </c>
      <c r="E2362" s="25">
        <v>1737</v>
      </c>
      <c r="F2362" s="25" t="s">
        <v>751</v>
      </c>
      <c r="G2362" s="25">
        <v>2025</v>
      </c>
      <c r="H2362" s="25">
        <v>0</v>
      </c>
      <c r="I2362" s="25">
        <v>1</v>
      </c>
      <c r="J2362" s="25">
        <v>9037402275</v>
      </c>
      <c r="K2362" s="25">
        <v>30801.7</v>
      </c>
      <c r="L2362" s="25">
        <v>236187436</v>
      </c>
      <c r="M2362" s="25">
        <v>11809372</v>
      </c>
      <c r="N2362" s="25">
        <v>0.05</v>
      </c>
      <c r="O2362" s="25">
        <v>1.3067200000000001</v>
      </c>
    </row>
    <row r="2363" spans="1:15" x14ac:dyDescent="0.2">
      <c r="A2363" t="str">
        <f t="shared" si="36"/>
        <v>2025_1782</v>
      </c>
      <c r="C2363" s="28">
        <v>2361</v>
      </c>
      <c r="D2363" s="25">
        <v>1782</v>
      </c>
      <c r="E2363" s="25">
        <v>1782</v>
      </c>
      <c r="F2363" s="25" t="s">
        <v>89</v>
      </c>
      <c r="G2363" s="25">
        <v>2025</v>
      </c>
      <c r="H2363" s="25">
        <v>0</v>
      </c>
      <c r="I2363" s="25">
        <v>1</v>
      </c>
      <c r="J2363" s="25">
        <v>51812923</v>
      </c>
      <c r="K2363" s="25">
        <v>87</v>
      </c>
      <c r="L2363" s="25">
        <v>664245</v>
      </c>
      <c r="M2363" s="25">
        <v>33212</v>
      </c>
      <c r="N2363" s="25">
        <v>0.05</v>
      </c>
      <c r="O2363" s="25">
        <v>0.64100000000000001</v>
      </c>
    </row>
    <row r="2364" spans="1:15" ht="45" x14ac:dyDescent="0.2">
      <c r="A2364" t="str">
        <f t="shared" si="36"/>
        <v>2025_1791</v>
      </c>
      <c r="C2364" s="28">
        <v>2362</v>
      </c>
      <c r="D2364" s="25">
        <v>1791</v>
      </c>
      <c r="E2364" s="25">
        <v>1791</v>
      </c>
      <c r="F2364" s="25" t="s">
        <v>90</v>
      </c>
      <c r="G2364" s="25">
        <v>2025</v>
      </c>
      <c r="H2364" s="25">
        <v>0</v>
      </c>
      <c r="I2364" s="25">
        <v>1</v>
      </c>
      <c r="J2364" s="25">
        <v>346601751</v>
      </c>
      <c r="K2364" s="25">
        <v>872.5</v>
      </c>
      <c r="L2364" s="25">
        <v>6661538</v>
      </c>
      <c r="M2364" s="25">
        <v>166538</v>
      </c>
      <c r="N2364" s="25">
        <v>2.5000000000000001E-2</v>
      </c>
      <c r="O2364" s="25">
        <v>0.48048999999999997</v>
      </c>
    </row>
    <row r="2365" spans="1:15" x14ac:dyDescent="0.2">
      <c r="A2365" t="str">
        <f t="shared" si="36"/>
        <v>2025_1863</v>
      </c>
      <c r="C2365" s="28">
        <v>2363</v>
      </c>
      <c r="D2365" s="25">
        <v>1863</v>
      </c>
      <c r="E2365" s="25">
        <v>1863</v>
      </c>
      <c r="F2365" s="25" t="s">
        <v>92</v>
      </c>
      <c r="G2365" s="25">
        <v>2025</v>
      </c>
      <c r="H2365" s="25">
        <v>0</v>
      </c>
      <c r="I2365" s="25">
        <v>1</v>
      </c>
      <c r="J2365" s="25">
        <v>4217961036</v>
      </c>
      <c r="K2365" s="25">
        <v>9996</v>
      </c>
      <c r="L2365" s="25">
        <v>76319460</v>
      </c>
      <c r="M2365" s="25">
        <v>3815973</v>
      </c>
      <c r="N2365" s="25">
        <v>0.05</v>
      </c>
      <c r="O2365" s="25">
        <v>0.90469999999999995</v>
      </c>
    </row>
    <row r="2366" spans="1:15" ht="30" x14ac:dyDescent="0.2">
      <c r="A2366" t="str">
        <f t="shared" si="36"/>
        <v>2025_1908</v>
      </c>
      <c r="C2366" s="28">
        <v>2364</v>
      </c>
      <c r="D2366" s="25">
        <v>1908</v>
      </c>
      <c r="E2366" s="25">
        <v>1908</v>
      </c>
      <c r="F2366" s="25" t="s">
        <v>93</v>
      </c>
      <c r="G2366" s="25">
        <v>2025</v>
      </c>
      <c r="H2366" s="25">
        <v>0</v>
      </c>
      <c r="I2366" s="25">
        <v>1</v>
      </c>
      <c r="J2366" s="25">
        <v>192151476</v>
      </c>
      <c r="K2366" s="25">
        <v>359.4</v>
      </c>
      <c r="L2366" s="25">
        <v>2744019</v>
      </c>
      <c r="M2366" s="25">
        <v>68600</v>
      </c>
      <c r="N2366" s="25">
        <v>2.5000000000000001E-2</v>
      </c>
      <c r="O2366" s="25">
        <v>0.35700999999999999</v>
      </c>
    </row>
    <row r="2367" spans="1:15" x14ac:dyDescent="0.2">
      <c r="A2367" t="str">
        <f t="shared" si="36"/>
        <v>2025_1926</v>
      </c>
      <c r="C2367" s="28">
        <v>2365</v>
      </c>
      <c r="D2367" s="25">
        <v>1926</v>
      </c>
      <c r="E2367" s="25">
        <v>1926</v>
      </c>
      <c r="F2367" s="25" t="s">
        <v>95</v>
      </c>
      <c r="G2367" s="25">
        <v>2025</v>
      </c>
      <c r="H2367" s="25">
        <v>0</v>
      </c>
      <c r="I2367" s="25">
        <v>1</v>
      </c>
      <c r="J2367" s="25">
        <v>287078049</v>
      </c>
      <c r="K2367" s="25">
        <v>490.3</v>
      </c>
      <c r="L2367" s="25">
        <v>3748834</v>
      </c>
      <c r="M2367" s="25">
        <v>116742</v>
      </c>
      <c r="N2367" s="25">
        <v>3.1140999999999999E-2</v>
      </c>
      <c r="O2367" s="25">
        <v>0.40666000000000002</v>
      </c>
    </row>
    <row r="2368" spans="1:15" ht="30" x14ac:dyDescent="0.2">
      <c r="A2368" t="str">
        <f t="shared" si="36"/>
        <v>2025_1944</v>
      </c>
      <c r="C2368" s="28">
        <v>2366</v>
      </c>
      <c r="D2368" s="25">
        <v>1944</v>
      </c>
      <c r="E2368" s="25">
        <v>1944</v>
      </c>
      <c r="F2368" s="25" t="s">
        <v>96</v>
      </c>
      <c r="G2368" s="25">
        <v>2025</v>
      </c>
      <c r="H2368" s="25">
        <v>0</v>
      </c>
      <c r="I2368" s="25">
        <v>1</v>
      </c>
      <c r="J2368" s="25">
        <v>391655994</v>
      </c>
      <c r="K2368" s="25">
        <v>979.8</v>
      </c>
      <c r="L2368" s="25">
        <v>7562096</v>
      </c>
      <c r="M2368" s="25">
        <v>378105</v>
      </c>
      <c r="N2368" s="25">
        <v>0.05</v>
      </c>
      <c r="O2368" s="25">
        <v>0.96540000000000004</v>
      </c>
    </row>
    <row r="2369" spans="1:15" x14ac:dyDescent="0.2">
      <c r="A2369" t="str">
        <f t="shared" si="36"/>
        <v>2025_1953</v>
      </c>
      <c r="C2369" s="28">
        <v>2367</v>
      </c>
      <c r="D2369" s="25">
        <v>1953</v>
      </c>
      <c r="E2369" s="25">
        <v>1953</v>
      </c>
      <c r="F2369" s="25" t="s">
        <v>97</v>
      </c>
      <c r="G2369" s="25">
        <v>2025</v>
      </c>
      <c r="H2369" s="25">
        <v>0</v>
      </c>
      <c r="I2369" s="25">
        <v>1</v>
      </c>
      <c r="J2369" s="25">
        <v>244634419</v>
      </c>
      <c r="K2369" s="25">
        <v>576.6</v>
      </c>
      <c r="L2369" s="25">
        <v>4402341</v>
      </c>
      <c r="M2369" s="25">
        <v>171691</v>
      </c>
      <c r="N2369" s="25">
        <v>3.9E-2</v>
      </c>
      <c r="O2369" s="25">
        <v>0.70182999999999995</v>
      </c>
    </row>
    <row r="2370" spans="1:15" ht="45" x14ac:dyDescent="0.2">
      <c r="A2370" t="str">
        <f t="shared" si="36"/>
        <v>2025_1963</v>
      </c>
      <c r="C2370" s="28">
        <v>2368</v>
      </c>
      <c r="D2370" s="25">
        <v>1963</v>
      </c>
      <c r="E2370" s="25">
        <v>1963</v>
      </c>
      <c r="F2370" s="25" t="s">
        <v>98</v>
      </c>
      <c r="G2370" s="25">
        <v>2025</v>
      </c>
      <c r="H2370" s="25">
        <v>0</v>
      </c>
      <c r="I2370" s="25">
        <v>1</v>
      </c>
      <c r="J2370" s="25">
        <v>250183810</v>
      </c>
      <c r="K2370" s="25">
        <v>534.5</v>
      </c>
      <c r="L2370" s="25">
        <v>4080908</v>
      </c>
      <c r="M2370" s="25">
        <v>134670</v>
      </c>
      <c r="N2370" s="25">
        <v>3.3000000000000002E-2</v>
      </c>
      <c r="O2370" s="25">
        <v>0.53827999999999998</v>
      </c>
    </row>
    <row r="2371" spans="1:15" ht="30" x14ac:dyDescent="0.2">
      <c r="A2371" t="str">
        <f t="shared" si="36"/>
        <v>2025_3582</v>
      </c>
      <c r="C2371" s="28">
        <v>2369</v>
      </c>
      <c r="D2371" s="25">
        <v>3582</v>
      </c>
      <c r="E2371" s="25">
        <v>1968</v>
      </c>
      <c r="F2371" s="25" t="s">
        <v>160</v>
      </c>
      <c r="G2371" s="25">
        <v>2025</v>
      </c>
      <c r="H2371" s="25">
        <v>0</v>
      </c>
      <c r="I2371" s="25">
        <v>1</v>
      </c>
      <c r="J2371" s="25">
        <v>336343078</v>
      </c>
      <c r="K2371" s="25">
        <v>511.5</v>
      </c>
      <c r="L2371" s="25">
        <v>3930366</v>
      </c>
      <c r="M2371" s="25">
        <v>69992</v>
      </c>
      <c r="N2371" s="25">
        <v>1.7808000000000001E-2</v>
      </c>
      <c r="O2371" s="25">
        <v>0.20810000000000001</v>
      </c>
    </row>
    <row r="2372" spans="1:15" x14ac:dyDescent="0.2">
      <c r="A2372" t="str">
        <f t="shared" ref="A2372:A2435" si="37">CONCATENATE(G2372,"_",D2372)</f>
        <v>2025_3978</v>
      </c>
      <c r="C2372" s="28">
        <v>2370</v>
      </c>
      <c r="D2372" s="25">
        <v>3978</v>
      </c>
      <c r="E2372" s="25">
        <v>3978</v>
      </c>
      <c r="F2372" s="25" t="s">
        <v>173</v>
      </c>
      <c r="G2372" s="25">
        <v>2025</v>
      </c>
      <c r="H2372" s="25">
        <v>0</v>
      </c>
      <c r="I2372" s="25">
        <v>1</v>
      </c>
      <c r="J2372" s="25">
        <v>383139028</v>
      </c>
      <c r="K2372" s="25">
        <v>542.1</v>
      </c>
      <c r="L2372" s="25">
        <v>4154654</v>
      </c>
      <c r="M2372" s="25">
        <v>197716</v>
      </c>
      <c r="N2372" s="25">
        <v>4.7588999999999999E-2</v>
      </c>
      <c r="O2372" s="25">
        <v>0.51604000000000005</v>
      </c>
    </row>
    <row r="2373" spans="1:15" ht="30" x14ac:dyDescent="0.2">
      <c r="A2373" t="str">
        <f t="shared" si="37"/>
        <v>2025_6741</v>
      </c>
      <c r="C2373" s="28">
        <v>2371</v>
      </c>
      <c r="D2373" s="25">
        <v>6741</v>
      </c>
      <c r="E2373" s="25">
        <v>6741</v>
      </c>
      <c r="F2373" s="25" t="s">
        <v>298</v>
      </c>
      <c r="G2373" s="25">
        <v>2025</v>
      </c>
      <c r="H2373" s="25">
        <v>0</v>
      </c>
      <c r="I2373" s="25">
        <v>1</v>
      </c>
      <c r="J2373" s="25">
        <v>523496700</v>
      </c>
      <c r="K2373" s="25">
        <v>844.4</v>
      </c>
      <c r="L2373" s="25">
        <v>6446994</v>
      </c>
      <c r="M2373" s="25">
        <v>315903</v>
      </c>
      <c r="N2373" s="25">
        <v>4.9000000000000002E-2</v>
      </c>
      <c r="O2373" s="25">
        <v>0.60345000000000004</v>
      </c>
    </row>
    <row r="2374" spans="1:15" ht="30" x14ac:dyDescent="0.2">
      <c r="A2374" t="str">
        <f t="shared" si="37"/>
        <v>2025_1970</v>
      </c>
      <c r="C2374" s="28">
        <v>2372</v>
      </c>
      <c r="D2374" s="25">
        <v>1970</v>
      </c>
      <c r="E2374" s="25">
        <v>1970</v>
      </c>
      <c r="F2374" s="25" t="s">
        <v>100</v>
      </c>
      <c r="G2374" s="25">
        <v>2025</v>
      </c>
      <c r="H2374" s="25">
        <v>0</v>
      </c>
      <c r="I2374" s="25">
        <v>1</v>
      </c>
      <c r="J2374" s="25">
        <v>179023794</v>
      </c>
      <c r="K2374" s="25">
        <v>435.5</v>
      </c>
      <c r="L2374" s="25">
        <v>3325043</v>
      </c>
      <c r="M2374" s="25">
        <v>166252</v>
      </c>
      <c r="N2374" s="25">
        <v>0.05</v>
      </c>
      <c r="O2374" s="25">
        <v>0.92866000000000004</v>
      </c>
    </row>
    <row r="2375" spans="1:15" ht="45" x14ac:dyDescent="0.2">
      <c r="A2375" t="str">
        <f t="shared" si="37"/>
        <v>2025_1972</v>
      </c>
      <c r="C2375" s="28">
        <v>2373</v>
      </c>
      <c r="D2375" s="25">
        <v>1972</v>
      </c>
      <c r="E2375" s="25">
        <v>1972</v>
      </c>
      <c r="F2375" s="25" t="s">
        <v>101</v>
      </c>
      <c r="G2375" s="25">
        <v>2025</v>
      </c>
      <c r="H2375" s="25">
        <v>0</v>
      </c>
      <c r="I2375" s="25">
        <v>1</v>
      </c>
      <c r="J2375" s="25">
        <v>244128974</v>
      </c>
      <c r="K2375" s="25">
        <v>301.3</v>
      </c>
      <c r="L2375" s="25">
        <v>2300426</v>
      </c>
      <c r="M2375" s="25">
        <v>94000</v>
      </c>
      <c r="N2375" s="25">
        <v>4.0862000000000002E-2</v>
      </c>
      <c r="O2375" s="25">
        <v>0.38503999999999999</v>
      </c>
    </row>
    <row r="2376" spans="1:15" ht="30" x14ac:dyDescent="0.2">
      <c r="A2376" t="str">
        <f t="shared" si="37"/>
        <v>2025_1965</v>
      </c>
      <c r="C2376" s="28">
        <v>2374</v>
      </c>
      <c r="D2376" s="25">
        <v>1965</v>
      </c>
      <c r="E2376" s="25">
        <v>1965</v>
      </c>
      <c r="F2376" s="25" t="s">
        <v>684</v>
      </c>
      <c r="G2376" s="25">
        <v>2025</v>
      </c>
      <c r="H2376" s="25">
        <v>0</v>
      </c>
      <c r="I2376" s="25">
        <v>1</v>
      </c>
      <c r="J2376" s="25">
        <v>285553711</v>
      </c>
      <c r="K2376" s="25">
        <v>554.29999999999995</v>
      </c>
      <c r="L2376" s="25">
        <v>4232081</v>
      </c>
      <c r="M2376" s="25">
        <v>211604</v>
      </c>
      <c r="N2376" s="25">
        <v>0.05</v>
      </c>
      <c r="O2376" s="25">
        <v>0.74102999999999997</v>
      </c>
    </row>
    <row r="2377" spans="1:15" ht="60" x14ac:dyDescent="0.2">
      <c r="A2377" t="str">
        <f t="shared" si="37"/>
        <v>2025_657</v>
      </c>
      <c r="C2377" s="28">
        <v>2375</v>
      </c>
      <c r="D2377" s="25">
        <v>657</v>
      </c>
      <c r="E2377" s="25">
        <v>657</v>
      </c>
      <c r="F2377" s="25" t="s">
        <v>719</v>
      </c>
      <c r="G2377" s="25">
        <v>2025</v>
      </c>
      <c r="H2377" s="25">
        <v>0</v>
      </c>
      <c r="I2377" s="25">
        <v>1</v>
      </c>
      <c r="J2377" s="25">
        <v>583119791</v>
      </c>
      <c r="K2377" s="25">
        <v>794.9</v>
      </c>
      <c r="L2377" s="25">
        <v>6069062</v>
      </c>
      <c r="M2377" s="25">
        <v>303453</v>
      </c>
      <c r="N2377" s="25">
        <v>0.05</v>
      </c>
      <c r="O2377" s="25">
        <v>0.52039999999999997</v>
      </c>
    </row>
    <row r="2378" spans="1:15" ht="60" x14ac:dyDescent="0.2">
      <c r="A2378" t="str">
        <f t="shared" si="37"/>
        <v>2025_1989</v>
      </c>
      <c r="C2378" s="28">
        <v>2376</v>
      </c>
      <c r="D2378" s="25">
        <v>1989</v>
      </c>
      <c r="E2378" s="25">
        <v>1989</v>
      </c>
      <c r="F2378" s="25" t="s">
        <v>103</v>
      </c>
      <c r="G2378" s="25">
        <v>2025</v>
      </c>
      <c r="H2378" s="25">
        <v>0</v>
      </c>
      <c r="I2378" s="25">
        <v>1</v>
      </c>
      <c r="J2378" s="25">
        <v>198329708</v>
      </c>
      <c r="K2378" s="25">
        <v>392</v>
      </c>
      <c r="L2378" s="25">
        <v>2992920</v>
      </c>
      <c r="M2378" s="25">
        <v>32551</v>
      </c>
      <c r="N2378" s="25">
        <v>1.0876E-2</v>
      </c>
      <c r="O2378" s="25">
        <v>0.16413</v>
      </c>
    </row>
    <row r="2379" spans="1:15" ht="60" x14ac:dyDescent="0.2">
      <c r="A2379" t="str">
        <f t="shared" si="37"/>
        <v>2025_2007</v>
      </c>
      <c r="C2379" s="28">
        <v>2377</v>
      </c>
      <c r="D2379" s="25">
        <v>2007</v>
      </c>
      <c r="E2379" s="25">
        <v>2007</v>
      </c>
      <c r="F2379" s="25" t="s">
        <v>104</v>
      </c>
      <c r="G2379" s="25">
        <v>2025</v>
      </c>
      <c r="H2379" s="25">
        <v>0</v>
      </c>
      <c r="I2379" s="25">
        <v>1</v>
      </c>
      <c r="J2379" s="25">
        <v>242785329</v>
      </c>
      <c r="K2379" s="25">
        <v>540.79999999999995</v>
      </c>
      <c r="L2379" s="25">
        <v>4129008</v>
      </c>
      <c r="M2379" s="25">
        <v>206450</v>
      </c>
      <c r="N2379" s="25">
        <v>0.05</v>
      </c>
      <c r="O2379" s="25">
        <v>0.85033999999999998</v>
      </c>
    </row>
    <row r="2380" spans="1:15" ht="30" x14ac:dyDescent="0.2">
      <c r="A2380" t="str">
        <f t="shared" si="37"/>
        <v>2025_2088</v>
      </c>
      <c r="C2380" s="28">
        <v>2378</v>
      </c>
      <c r="D2380" s="25">
        <v>2088</v>
      </c>
      <c r="E2380" s="25">
        <v>2088</v>
      </c>
      <c r="F2380" s="25" t="s">
        <v>106</v>
      </c>
      <c r="G2380" s="25">
        <v>2025</v>
      </c>
      <c r="H2380" s="25">
        <v>0</v>
      </c>
      <c r="I2380" s="25">
        <v>1</v>
      </c>
      <c r="J2380" s="25">
        <v>439766815</v>
      </c>
      <c r="K2380" s="25">
        <v>642.29999999999995</v>
      </c>
      <c r="L2380" s="25">
        <v>4960483</v>
      </c>
      <c r="M2380" s="25">
        <v>248024</v>
      </c>
      <c r="N2380" s="25">
        <v>0.05</v>
      </c>
      <c r="O2380" s="25">
        <v>0.56398999999999999</v>
      </c>
    </row>
    <row r="2381" spans="1:15" ht="30" x14ac:dyDescent="0.2">
      <c r="A2381" t="str">
        <f t="shared" si="37"/>
        <v>2025_2097</v>
      </c>
      <c r="C2381" s="28">
        <v>2379</v>
      </c>
      <c r="D2381" s="25">
        <v>2097</v>
      </c>
      <c r="E2381" s="25">
        <v>2097</v>
      </c>
      <c r="F2381" s="25" t="s">
        <v>107</v>
      </c>
      <c r="G2381" s="25">
        <v>2025</v>
      </c>
      <c r="H2381" s="25">
        <v>0</v>
      </c>
      <c r="I2381" s="25">
        <v>1</v>
      </c>
      <c r="J2381" s="25">
        <v>241672706</v>
      </c>
      <c r="K2381" s="25">
        <v>449.4</v>
      </c>
      <c r="L2381" s="25">
        <v>3448246</v>
      </c>
      <c r="M2381" s="25">
        <v>172412</v>
      </c>
      <c r="N2381" s="25">
        <v>0.05</v>
      </c>
      <c r="O2381" s="25">
        <v>0.71340999999999999</v>
      </c>
    </row>
    <row r="2382" spans="1:15" x14ac:dyDescent="0.2">
      <c r="A2382" t="str">
        <f t="shared" si="37"/>
        <v>2025_2113</v>
      </c>
      <c r="C2382" s="28">
        <v>2380</v>
      </c>
      <c r="D2382" s="25">
        <v>2113</v>
      </c>
      <c r="E2382" s="25">
        <v>2113</v>
      </c>
      <c r="F2382" s="25" t="s">
        <v>108</v>
      </c>
      <c r="G2382" s="25">
        <v>2025</v>
      </c>
      <c r="H2382" s="25">
        <v>0</v>
      </c>
      <c r="I2382" s="25">
        <v>1</v>
      </c>
      <c r="J2382" s="25">
        <v>111387525</v>
      </c>
      <c r="K2382" s="25">
        <v>176.2</v>
      </c>
      <c r="L2382" s="25">
        <v>1345287</v>
      </c>
      <c r="M2382" s="25">
        <v>0</v>
      </c>
      <c r="N2382" s="25">
        <v>0</v>
      </c>
      <c r="O2382" s="25">
        <v>0</v>
      </c>
    </row>
    <row r="2383" spans="1:15" ht="45" x14ac:dyDescent="0.2">
      <c r="A2383" t="str">
        <f t="shared" si="37"/>
        <v>2025_2124</v>
      </c>
      <c r="C2383" s="28">
        <v>2381</v>
      </c>
      <c r="D2383" s="25">
        <v>2124</v>
      </c>
      <c r="E2383" s="25">
        <v>2124</v>
      </c>
      <c r="F2383" s="25" t="s">
        <v>807</v>
      </c>
      <c r="G2383" s="25">
        <v>2025</v>
      </c>
      <c r="H2383" s="25">
        <v>0</v>
      </c>
      <c r="I2383" s="25">
        <v>1</v>
      </c>
      <c r="J2383" s="25">
        <v>439938557</v>
      </c>
      <c r="K2383" s="25">
        <v>1168.0999999999999</v>
      </c>
      <c r="L2383" s="25">
        <v>8918444</v>
      </c>
      <c r="M2383" s="25">
        <v>338901</v>
      </c>
      <c r="N2383" s="25">
        <v>3.7999999999999999E-2</v>
      </c>
      <c r="O2383" s="25">
        <v>0.77034000000000002</v>
      </c>
    </row>
    <row r="2384" spans="1:15" ht="60" x14ac:dyDescent="0.2">
      <c r="A2384" t="str">
        <f t="shared" si="37"/>
        <v>2025_2151</v>
      </c>
      <c r="C2384" s="28">
        <v>2382</v>
      </c>
      <c r="D2384" s="25">
        <v>2151</v>
      </c>
      <c r="E2384" s="25">
        <v>2151</v>
      </c>
      <c r="F2384" s="25" t="s">
        <v>800</v>
      </c>
      <c r="G2384" s="25">
        <v>2025</v>
      </c>
      <c r="H2384" s="25">
        <v>0</v>
      </c>
      <c r="I2384" s="25">
        <v>1</v>
      </c>
      <c r="J2384" s="25">
        <v>286732260</v>
      </c>
      <c r="K2384" s="25">
        <v>417</v>
      </c>
      <c r="L2384" s="25">
        <v>3204228</v>
      </c>
      <c r="M2384" s="25">
        <v>160211</v>
      </c>
      <c r="N2384" s="25">
        <v>0.05</v>
      </c>
      <c r="O2384" s="25">
        <v>0.55874999999999997</v>
      </c>
    </row>
    <row r="2385" spans="1:15" x14ac:dyDescent="0.2">
      <c r="A2385" t="str">
        <f t="shared" si="37"/>
        <v>2025_2169</v>
      </c>
      <c r="C2385" s="28">
        <v>2383</v>
      </c>
      <c r="D2385" s="25">
        <v>2169</v>
      </c>
      <c r="E2385" s="25">
        <v>2169</v>
      </c>
      <c r="F2385" s="25" t="s">
        <v>109</v>
      </c>
      <c r="G2385" s="25">
        <v>2025</v>
      </c>
      <c r="H2385" s="25">
        <v>0</v>
      </c>
      <c r="I2385" s="25">
        <v>1</v>
      </c>
      <c r="J2385" s="25">
        <v>952353149</v>
      </c>
      <c r="K2385" s="25">
        <v>1525.8</v>
      </c>
      <c r="L2385" s="25">
        <v>11649483</v>
      </c>
      <c r="M2385" s="25">
        <v>524227</v>
      </c>
      <c r="N2385" s="25">
        <v>4.4999999999999998E-2</v>
      </c>
      <c r="O2385" s="25">
        <v>0.55044999999999999</v>
      </c>
    </row>
    <row r="2386" spans="1:15" ht="30" x14ac:dyDescent="0.2">
      <c r="A2386" t="str">
        <f t="shared" si="37"/>
        <v>2025_2295</v>
      </c>
      <c r="C2386" s="28">
        <v>2384</v>
      </c>
      <c r="D2386" s="25">
        <v>2295</v>
      </c>
      <c r="E2386" s="25">
        <v>2295</v>
      </c>
      <c r="F2386" s="25" t="s">
        <v>111</v>
      </c>
      <c r="G2386" s="25">
        <v>2025</v>
      </c>
      <c r="H2386" s="25">
        <v>0</v>
      </c>
      <c r="I2386" s="25">
        <v>1</v>
      </c>
      <c r="J2386" s="25">
        <v>505070799</v>
      </c>
      <c r="K2386" s="25">
        <v>1055.7</v>
      </c>
      <c r="L2386" s="25">
        <v>8060270</v>
      </c>
      <c r="M2386" s="25">
        <v>403013</v>
      </c>
      <c r="N2386" s="25">
        <v>0.05</v>
      </c>
      <c r="O2386" s="25">
        <v>0.79793000000000003</v>
      </c>
    </row>
    <row r="2387" spans="1:15" ht="30" x14ac:dyDescent="0.2">
      <c r="A2387" t="str">
        <f t="shared" si="37"/>
        <v>2025_2313</v>
      </c>
      <c r="C2387" s="28">
        <v>2385</v>
      </c>
      <c r="D2387" s="25">
        <v>2313</v>
      </c>
      <c r="E2387" s="25">
        <v>2313</v>
      </c>
      <c r="F2387" s="25" t="s">
        <v>112</v>
      </c>
      <c r="G2387" s="25">
        <v>2025</v>
      </c>
      <c r="H2387" s="25">
        <v>0</v>
      </c>
      <c r="I2387" s="25">
        <v>1</v>
      </c>
      <c r="J2387" s="25">
        <v>1156807676</v>
      </c>
      <c r="K2387" s="25">
        <v>3521.8</v>
      </c>
      <c r="L2387" s="25">
        <v>26888943</v>
      </c>
      <c r="M2387" s="25">
        <v>1344447</v>
      </c>
      <c r="N2387" s="25">
        <v>0.05</v>
      </c>
      <c r="O2387" s="25">
        <v>1.1621999999999999</v>
      </c>
    </row>
    <row r="2388" spans="1:15" ht="30" x14ac:dyDescent="0.2">
      <c r="A2388" t="str">
        <f t="shared" si="37"/>
        <v>2025_2322</v>
      </c>
      <c r="C2388" s="28">
        <v>2386</v>
      </c>
      <c r="D2388" s="25">
        <v>2322</v>
      </c>
      <c r="E2388" s="25">
        <v>2322</v>
      </c>
      <c r="F2388" s="25" t="s">
        <v>113</v>
      </c>
      <c r="G2388" s="25">
        <v>2025</v>
      </c>
      <c r="H2388" s="25">
        <v>0</v>
      </c>
      <c r="I2388" s="25">
        <v>1</v>
      </c>
      <c r="J2388" s="25">
        <v>833617080</v>
      </c>
      <c r="K2388" s="25">
        <v>2064.6</v>
      </c>
      <c r="L2388" s="25">
        <v>15763221</v>
      </c>
      <c r="M2388" s="25">
        <v>788161</v>
      </c>
      <c r="N2388" s="25">
        <v>0.05</v>
      </c>
      <c r="O2388" s="25">
        <v>0.94547000000000003</v>
      </c>
    </row>
    <row r="2389" spans="1:15" ht="30" x14ac:dyDescent="0.2">
      <c r="A2389" t="str">
        <f t="shared" si="37"/>
        <v>2025_2369</v>
      </c>
      <c r="C2389" s="28">
        <v>2387</v>
      </c>
      <c r="D2389" s="25">
        <v>2369</v>
      </c>
      <c r="E2389" s="25">
        <v>2369</v>
      </c>
      <c r="F2389" s="25" t="s">
        <v>115</v>
      </c>
      <c r="G2389" s="25">
        <v>2025</v>
      </c>
      <c r="H2389" s="25">
        <v>0</v>
      </c>
      <c r="I2389" s="25">
        <v>1</v>
      </c>
      <c r="J2389" s="25">
        <v>232429306</v>
      </c>
      <c r="K2389" s="25">
        <v>445.1</v>
      </c>
      <c r="L2389" s="25">
        <v>3398339</v>
      </c>
      <c r="M2389" s="25">
        <v>129137</v>
      </c>
      <c r="N2389" s="25">
        <v>3.7999999999999999E-2</v>
      </c>
      <c r="O2389" s="25">
        <v>0.55559999999999998</v>
      </c>
    </row>
    <row r="2390" spans="1:15" x14ac:dyDescent="0.2">
      <c r="A2390" t="str">
        <f t="shared" si="37"/>
        <v>2025_2682</v>
      </c>
      <c r="C2390" s="28">
        <v>2388</v>
      </c>
      <c r="D2390" s="25">
        <v>2682</v>
      </c>
      <c r="E2390" s="25">
        <v>2682</v>
      </c>
      <c r="F2390" s="25" t="s">
        <v>4</v>
      </c>
      <c r="G2390" s="25">
        <v>2025</v>
      </c>
      <c r="H2390" s="25">
        <v>0</v>
      </c>
      <c r="I2390" s="25">
        <v>1</v>
      </c>
      <c r="J2390" s="25">
        <v>203495605</v>
      </c>
      <c r="K2390" s="25">
        <v>246.3</v>
      </c>
      <c r="L2390" s="25">
        <v>1880501</v>
      </c>
      <c r="M2390" s="25">
        <v>0</v>
      </c>
      <c r="N2390" s="25">
        <v>0</v>
      </c>
      <c r="O2390" s="25">
        <v>0</v>
      </c>
    </row>
    <row r="2391" spans="1:15" ht="30" x14ac:dyDescent="0.2">
      <c r="A2391" t="str">
        <f t="shared" si="37"/>
        <v>2025_2376</v>
      </c>
      <c r="C2391" s="28">
        <v>2389</v>
      </c>
      <c r="D2391" s="25">
        <v>2376</v>
      </c>
      <c r="E2391" s="25">
        <v>2376</v>
      </c>
      <c r="F2391" s="25" t="s">
        <v>116</v>
      </c>
      <c r="G2391" s="25">
        <v>2025</v>
      </c>
      <c r="H2391" s="25">
        <v>0</v>
      </c>
      <c r="I2391" s="25">
        <v>1</v>
      </c>
      <c r="J2391" s="25">
        <v>314604836</v>
      </c>
      <c r="K2391" s="25">
        <v>458</v>
      </c>
      <c r="L2391" s="25">
        <v>3496830</v>
      </c>
      <c r="M2391" s="25">
        <v>87421</v>
      </c>
      <c r="N2391" s="25">
        <v>2.5000000000000001E-2</v>
      </c>
      <c r="O2391" s="25">
        <v>0.27788000000000002</v>
      </c>
    </row>
    <row r="2392" spans="1:15" ht="45" x14ac:dyDescent="0.2">
      <c r="A2392" t="str">
        <f t="shared" si="37"/>
        <v>2025_2403</v>
      </c>
      <c r="C2392" s="28">
        <v>2390</v>
      </c>
      <c r="D2392" s="25">
        <v>2403</v>
      </c>
      <c r="E2392" s="25">
        <v>2403</v>
      </c>
      <c r="F2392" s="25" t="s">
        <v>808</v>
      </c>
      <c r="G2392" s="25">
        <v>2025</v>
      </c>
      <c r="H2392" s="25">
        <v>0</v>
      </c>
      <c r="I2392" s="25">
        <v>1</v>
      </c>
      <c r="J2392" s="25">
        <v>677481453</v>
      </c>
      <c r="K2392" s="25">
        <v>845.1</v>
      </c>
      <c r="L2392" s="25">
        <v>6452339</v>
      </c>
      <c r="M2392" s="25">
        <v>322617</v>
      </c>
      <c r="N2392" s="25">
        <v>0.05</v>
      </c>
      <c r="O2392" s="25">
        <v>0.47620000000000001</v>
      </c>
    </row>
    <row r="2393" spans="1:15" ht="45" x14ac:dyDescent="0.2">
      <c r="A2393" t="str">
        <f t="shared" si="37"/>
        <v>2025_2457</v>
      </c>
      <c r="C2393" s="28">
        <v>2391</v>
      </c>
      <c r="D2393" s="25">
        <v>2457</v>
      </c>
      <c r="E2393" s="25">
        <v>2457</v>
      </c>
      <c r="F2393" s="25" t="s">
        <v>118</v>
      </c>
      <c r="G2393" s="25">
        <v>2025</v>
      </c>
      <c r="H2393" s="25">
        <v>0</v>
      </c>
      <c r="I2393" s="25">
        <v>1</v>
      </c>
      <c r="J2393" s="25">
        <v>296514607</v>
      </c>
      <c r="K2393" s="25">
        <v>454</v>
      </c>
      <c r="L2393" s="25">
        <v>3466290</v>
      </c>
      <c r="M2393" s="25">
        <v>173314</v>
      </c>
      <c r="N2393" s="25">
        <v>0.05</v>
      </c>
      <c r="O2393" s="25">
        <v>0.58450000000000002</v>
      </c>
    </row>
    <row r="2394" spans="1:15" x14ac:dyDescent="0.2">
      <c r="A2394" t="str">
        <f t="shared" si="37"/>
        <v>2025_2466</v>
      </c>
      <c r="C2394" s="28">
        <v>2392</v>
      </c>
      <c r="D2394" s="25">
        <v>2466</v>
      </c>
      <c r="E2394" s="25">
        <v>2466</v>
      </c>
      <c r="F2394" s="25" t="s">
        <v>119</v>
      </c>
      <c r="G2394" s="25">
        <v>2025</v>
      </c>
      <c r="H2394" s="25">
        <v>0</v>
      </c>
      <c r="I2394" s="25">
        <v>1</v>
      </c>
      <c r="J2394" s="25">
        <v>728315890</v>
      </c>
      <c r="K2394" s="25">
        <v>1607.6</v>
      </c>
      <c r="L2394" s="25">
        <v>12274026</v>
      </c>
      <c r="M2394" s="25">
        <v>368221</v>
      </c>
      <c r="N2394" s="25">
        <v>0.03</v>
      </c>
      <c r="O2394" s="25">
        <v>0.50558000000000003</v>
      </c>
    </row>
    <row r="2395" spans="1:15" ht="45" x14ac:dyDescent="0.2">
      <c r="A2395" t="str">
        <f t="shared" si="37"/>
        <v>2025_2493</v>
      </c>
      <c r="C2395" s="28">
        <v>2393</v>
      </c>
      <c r="D2395" s="25">
        <v>2493</v>
      </c>
      <c r="E2395" s="25">
        <v>2493</v>
      </c>
      <c r="F2395" s="25" t="s">
        <v>120</v>
      </c>
      <c r="G2395" s="25">
        <v>2025</v>
      </c>
      <c r="H2395" s="25">
        <v>0</v>
      </c>
      <c r="I2395" s="25">
        <v>1</v>
      </c>
      <c r="J2395" s="25">
        <v>133658254</v>
      </c>
      <c r="K2395" s="25">
        <v>159.4</v>
      </c>
      <c r="L2395" s="25">
        <v>1238060</v>
      </c>
      <c r="M2395" s="25">
        <v>30951</v>
      </c>
      <c r="N2395" s="25">
        <v>2.5000000000000001E-2</v>
      </c>
      <c r="O2395" s="25">
        <v>0.23157</v>
      </c>
    </row>
    <row r="2396" spans="1:15" ht="45" x14ac:dyDescent="0.2">
      <c r="A2396" t="str">
        <f t="shared" si="37"/>
        <v>2025_2502</v>
      </c>
      <c r="C2396" s="28">
        <v>2394</v>
      </c>
      <c r="D2396" s="25">
        <v>2502</v>
      </c>
      <c r="E2396" s="25">
        <v>2502</v>
      </c>
      <c r="F2396" s="25" t="s">
        <v>121</v>
      </c>
      <c r="G2396" s="25">
        <v>2025</v>
      </c>
      <c r="H2396" s="25">
        <v>0</v>
      </c>
      <c r="I2396" s="25">
        <v>1</v>
      </c>
      <c r="J2396" s="25">
        <v>372165179</v>
      </c>
      <c r="K2396" s="25">
        <v>614.29999999999995</v>
      </c>
      <c r="L2396" s="25">
        <v>4730110</v>
      </c>
      <c r="M2396" s="25">
        <v>179744</v>
      </c>
      <c r="N2396" s="25">
        <v>3.7999999999999999E-2</v>
      </c>
      <c r="O2396" s="25">
        <v>0.48297000000000001</v>
      </c>
    </row>
    <row r="2397" spans="1:15" ht="30" x14ac:dyDescent="0.2">
      <c r="A2397" t="str">
        <f t="shared" si="37"/>
        <v>2025_2511</v>
      </c>
      <c r="C2397" s="28">
        <v>2395</v>
      </c>
      <c r="D2397" s="25">
        <v>2511</v>
      </c>
      <c r="E2397" s="25">
        <v>2511</v>
      </c>
      <c r="F2397" s="25" t="s">
        <v>122</v>
      </c>
      <c r="G2397" s="25">
        <v>2025</v>
      </c>
      <c r="H2397" s="25">
        <v>0</v>
      </c>
      <c r="I2397" s="25">
        <v>1</v>
      </c>
      <c r="J2397" s="25">
        <v>787828230</v>
      </c>
      <c r="K2397" s="25">
        <v>1928.5</v>
      </c>
      <c r="L2397" s="25">
        <v>14724098</v>
      </c>
      <c r="M2397" s="25">
        <v>736205</v>
      </c>
      <c r="N2397" s="25">
        <v>0.05</v>
      </c>
      <c r="O2397" s="25">
        <v>0.93447000000000002</v>
      </c>
    </row>
    <row r="2398" spans="1:15" ht="30" x14ac:dyDescent="0.2">
      <c r="A2398" t="str">
        <f t="shared" si="37"/>
        <v>2025_2520</v>
      </c>
      <c r="C2398" s="28">
        <v>2396</v>
      </c>
      <c r="D2398" s="25">
        <v>2520</v>
      </c>
      <c r="E2398" s="25">
        <v>2520</v>
      </c>
      <c r="F2398" s="25" t="s">
        <v>123</v>
      </c>
      <c r="G2398" s="25">
        <v>2025</v>
      </c>
      <c r="H2398" s="25">
        <v>0</v>
      </c>
      <c r="I2398" s="25">
        <v>1</v>
      </c>
      <c r="J2398" s="25">
        <v>204030146</v>
      </c>
      <c r="K2398" s="25">
        <v>307.3</v>
      </c>
      <c r="L2398" s="25">
        <v>2346236</v>
      </c>
      <c r="M2398" s="25">
        <v>65695</v>
      </c>
      <c r="N2398" s="25">
        <v>2.8000000000000001E-2</v>
      </c>
      <c r="O2398" s="25">
        <v>0.32199</v>
      </c>
    </row>
    <row r="2399" spans="1:15" ht="30" x14ac:dyDescent="0.2">
      <c r="A2399" t="str">
        <f t="shared" si="37"/>
        <v>2025_2556</v>
      </c>
      <c r="C2399" s="28">
        <v>2397</v>
      </c>
      <c r="D2399" s="25">
        <v>2556</v>
      </c>
      <c r="E2399" s="25">
        <v>2556</v>
      </c>
      <c r="F2399" s="25" t="s">
        <v>124</v>
      </c>
      <c r="G2399" s="25">
        <v>2025</v>
      </c>
      <c r="H2399" s="25">
        <v>0</v>
      </c>
      <c r="I2399" s="25">
        <v>1</v>
      </c>
      <c r="J2399" s="25">
        <v>297600584</v>
      </c>
      <c r="K2399" s="25">
        <v>375.6</v>
      </c>
      <c r="L2399" s="25">
        <v>2867706</v>
      </c>
      <c r="M2399" s="25">
        <v>129652</v>
      </c>
      <c r="N2399" s="25">
        <v>4.5211000000000001E-2</v>
      </c>
      <c r="O2399" s="25">
        <v>0.43565999999999999</v>
      </c>
    </row>
    <row r="2400" spans="1:15" ht="30" x14ac:dyDescent="0.2">
      <c r="A2400" t="str">
        <f t="shared" si="37"/>
        <v>2025_3195</v>
      </c>
      <c r="C2400" s="28">
        <v>2398</v>
      </c>
      <c r="D2400" s="25">
        <v>3195</v>
      </c>
      <c r="E2400" s="25">
        <v>3195</v>
      </c>
      <c r="F2400" s="25" t="s">
        <v>681</v>
      </c>
      <c r="G2400" s="25">
        <v>2025</v>
      </c>
      <c r="H2400" s="25">
        <v>0</v>
      </c>
      <c r="I2400" s="25">
        <v>1</v>
      </c>
      <c r="J2400" s="25">
        <v>680910071</v>
      </c>
      <c r="K2400" s="25">
        <v>1182.3</v>
      </c>
      <c r="L2400" s="25">
        <v>9072970</v>
      </c>
      <c r="M2400" s="25">
        <v>453649</v>
      </c>
      <c r="N2400" s="25">
        <v>0.05</v>
      </c>
      <c r="O2400" s="25">
        <v>0.66624000000000005</v>
      </c>
    </row>
    <row r="2401" spans="1:15" ht="30" x14ac:dyDescent="0.2">
      <c r="A2401" t="str">
        <f t="shared" si="37"/>
        <v>2025_2709</v>
      </c>
      <c r="C2401" s="28">
        <v>2399</v>
      </c>
      <c r="D2401" s="25">
        <v>2709</v>
      </c>
      <c r="E2401" s="25">
        <v>2709</v>
      </c>
      <c r="F2401" s="25" t="s">
        <v>126</v>
      </c>
      <c r="G2401" s="25">
        <v>2025</v>
      </c>
      <c r="H2401" s="25">
        <v>0</v>
      </c>
      <c r="I2401" s="25">
        <v>1</v>
      </c>
      <c r="J2401" s="25">
        <v>649549351</v>
      </c>
      <c r="K2401" s="25">
        <v>1495.4</v>
      </c>
      <c r="L2401" s="25">
        <v>11417379</v>
      </c>
      <c r="M2401" s="25">
        <v>570869</v>
      </c>
      <c r="N2401" s="25">
        <v>0.05</v>
      </c>
      <c r="O2401" s="25">
        <v>0.87887000000000004</v>
      </c>
    </row>
    <row r="2402" spans="1:15" x14ac:dyDescent="0.2">
      <c r="A2402" t="str">
        <f t="shared" si="37"/>
        <v>2025_2718</v>
      </c>
      <c r="C2402" s="28">
        <v>2400</v>
      </c>
      <c r="D2402" s="25">
        <v>2718</v>
      </c>
      <c r="E2402" s="25">
        <v>2718</v>
      </c>
      <c r="F2402" s="25" t="s">
        <v>127</v>
      </c>
      <c r="G2402" s="25">
        <v>2025</v>
      </c>
      <c r="H2402" s="25">
        <v>0</v>
      </c>
      <c r="I2402" s="25">
        <v>1</v>
      </c>
      <c r="J2402" s="25">
        <v>332378355</v>
      </c>
      <c r="K2402" s="25">
        <v>459.7</v>
      </c>
      <c r="L2402" s="25">
        <v>3523601</v>
      </c>
      <c r="M2402" s="25">
        <v>176180</v>
      </c>
      <c r="N2402" s="25">
        <v>0.05</v>
      </c>
      <c r="O2402" s="25">
        <v>0.53005999999999998</v>
      </c>
    </row>
    <row r="2403" spans="1:15" ht="30" x14ac:dyDescent="0.2">
      <c r="A2403" t="str">
        <f t="shared" si="37"/>
        <v>2025_2727</v>
      </c>
      <c r="C2403" s="28">
        <v>2401</v>
      </c>
      <c r="D2403" s="25">
        <v>2727</v>
      </c>
      <c r="E2403" s="25">
        <v>2727</v>
      </c>
      <c r="F2403" s="25" t="s">
        <v>128</v>
      </c>
      <c r="G2403" s="25">
        <v>2025</v>
      </c>
      <c r="H2403" s="25">
        <v>0</v>
      </c>
      <c r="I2403" s="25">
        <v>1</v>
      </c>
      <c r="J2403" s="25">
        <v>294886520</v>
      </c>
      <c r="K2403" s="25">
        <v>670.2</v>
      </c>
      <c r="L2403" s="25">
        <v>5116977</v>
      </c>
      <c r="M2403" s="25">
        <v>214913</v>
      </c>
      <c r="N2403" s="25">
        <v>4.2000000000000003E-2</v>
      </c>
      <c r="O2403" s="25">
        <v>0.7288</v>
      </c>
    </row>
    <row r="2404" spans="1:15" ht="30" x14ac:dyDescent="0.2">
      <c r="A2404" t="str">
        <f t="shared" si="37"/>
        <v>2025_2754</v>
      </c>
      <c r="C2404" s="28">
        <v>2402</v>
      </c>
      <c r="D2404" s="25">
        <v>2754</v>
      </c>
      <c r="E2404" s="25">
        <v>2754</v>
      </c>
      <c r="F2404" s="25" t="s">
        <v>129</v>
      </c>
      <c r="G2404" s="25">
        <v>2025</v>
      </c>
      <c r="H2404" s="25">
        <v>0</v>
      </c>
      <c r="I2404" s="25">
        <v>1</v>
      </c>
      <c r="J2404" s="25">
        <v>232535173</v>
      </c>
      <c r="K2404" s="25">
        <v>395.4</v>
      </c>
      <c r="L2404" s="25">
        <v>3018879</v>
      </c>
      <c r="M2404" s="25">
        <v>75472</v>
      </c>
      <c r="N2404" s="25">
        <v>2.5000000000000001E-2</v>
      </c>
      <c r="O2404" s="25">
        <v>0.32456000000000002</v>
      </c>
    </row>
    <row r="2405" spans="1:15" x14ac:dyDescent="0.2">
      <c r="A2405" t="str">
        <f t="shared" si="37"/>
        <v>2025_2766</v>
      </c>
      <c r="C2405" s="28">
        <v>2403</v>
      </c>
      <c r="D2405" s="25">
        <v>2766</v>
      </c>
      <c r="E2405" s="25">
        <v>2766</v>
      </c>
      <c r="F2405" s="25" t="s">
        <v>638</v>
      </c>
      <c r="G2405" s="25">
        <v>2025</v>
      </c>
      <c r="H2405" s="25">
        <v>0</v>
      </c>
      <c r="I2405" s="25">
        <v>1</v>
      </c>
      <c r="J2405" s="25">
        <v>186067513</v>
      </c>
      <c r="K2405" s="25">
        <v>315.8</v>
      </c>
      <c r="L2405" s="25">
        <v>2431660</v>
      </c>
      <c r="M2405" s="25">
        <v>116720</v>
      </c>
      <c r="N2405" s="25">
        <v>4.8000000000000001E-2</v>
      </c>
      <c r="O2405" s="25">
        <v>0.62729999999999997</v>
      </c>
    </row>
    <row r="2406" spans="1:15" x14ac:dyDescent="0.2">
      <c r="A2406" t="str">
        <f t="shared" si="37"/>
        <v>2025_2772</v>
      </c>
      <c r="C2406" s="28">
        <v>2404</v>
      </c>
      <c r="D2406" s="25">
        <v>2772</v>
      </c>
      <c r="E2406" s="25">
        <v>2772</v>
      </c>
      <c r="F2406" s="25" t="s">
        <v>131</v>
      </c>
      <c r="G2406" s="25">
        <v>2025</v>
      </c>
      <c r="H2406" s="25">
        <v>0</v>
      </c>
      <c r="I2406" s="25">
        <v>1</v>
      </c>
      <c r="J2406" s="25">
        <v>168647298</v>
      </c>
      <c r="K2406" s="25">
        <v>208</v>
      </c>
      <c r="L2406" s="25">
        <v>1610128</v>
      </c>
      <c r="M2406" s="25">
        <v>54050</v>
      </c>
      <c r="N2406" s="25">
        <v>3.3569000000000002E-2</v>
      </c>
      <c r="O2406" s="25">
        <v>0.32049</v>
      </c>
    </row>
    <row r="2407" spans="1:15" ht="30" x14ac:dyDescent="0.2">
      <c r="A2407" t="str">
        <f t="shared" si="37"/>
        <v>2025_2781</v>
      </c>
      <c r="C2407" s="28">
        <v>2405</v>
      </c>
      <c r="D2407" s="25">
        <v>2781</v>
      </c>
      <c r="E2407" s="25">
        <v>2781</v>
      </c>
      <c r="F2407" s="25" t="s">
        <v>132</v>
      </c>
      <c r="G2407" s="25">
        <v>2025</v>
      </c>
      <c r="H2407" s="25">
        <v>0</v>
      </c>
      <c r="I2407" s="25">
        <v>1</v>
      </c>
      <c r="J2407" s="25">
        <v>461720720</v>
      </c>
      <c r="K2407" s="25">
        <v>1091.0999999999999</v>
      </c>
      <c r="L2407" s="25">
        <v>8330549</v>
      </c>
      <c r="M2407" s="25">
        <v>249916</v>
      </c>
      <c r="N2407" s="25">
        <v>0.03</v>
      </c>
      <c r="O2407" s="25">
        <v>0.54127000000000003</v>
      </c>
    </row>
    <row r="2408" spans="1:15" x14ac:dyDescent="0.2">
      <c r="A2408" t="str">
        <f t="shared" si="37"/>
        <v>2025_2826</v>
      </c>
      <c r="C2408" s="28">
        <v>2406</v>
      </c>
      <c r="D2408" s="25">
        <v>2826</v>
      </c>
      <c r="E2408" s="25">
        <v>2826</v>
      </c>
      <c r="F2408" s="25" t="s">
        <v>133</v>
      </c>
      <c r="G2408" s="25">
        <v>2025</v>
      </c>
      <c r="H2408" s="25">
        <v>0</v>
      </c>
      <c r="I2408" s="25">
        <v>1</v>
      </c>
      <c r="J2408" s="25">
        <v>651994267</v>
      </c>
      <c r="K2408" s="25">
        <v>1364.2</v>
      </c>
      <c r="L2408" s="25">
        <v>10422488</v>
      </c>
      <c r="M2408" s="25">
        <v>521124</v>
      </c>
      <c r="N2408" s="25">
        <v>0.05</v>
      </c>
      <c r="O2408" s="25">
        <v>0.79927999999999999</v>
      </c>
    </row>
    <row r="2409" spans="1:15" ht="45" x14ac:dyDescent="0.2">
      <c r="A2409" t="str">
        <f t="shared" si="37"/>
        <v>2025_2846</v>
      </c>
      <c r="C2409" s="28">
        <v>2407</v>
      </c>
      <c r="D2409" s="25">
        <v>2846</v>
      </c>
      <c r="E2409" s="25">
        <v>2846</v>
      </c>
      <c r="F2409" s="25" t="s">
        <v>135</v>
      </c>
      <c r="G2409" s="25">
        <v>2025</v>
      </c>
      <c r="H2409" s="25">
        <v>0</v>
      </c>
      <c r="I2409" s="25">
        <v>1</v>
      </c>
      <c r="J2409" s="25">
        <v>308008597</v>
      </c>
      <c r="K2409" s="25">
        <v>298</v>
      </c>
      <c r="L2409" s="25">
        <v>2285958</v>
      </c>
      <c r="M2409" s="25">
        <v>114298</v>
      </c>
      <c r="N2409" s="25">
        <v>0.05</v>
      </c>
      <c r="O2409" s="25">
        <v>0.37108999999999998</v>
      </c>
    </row>
    <row r="2410" spans="1:15" ht="45" x14ac:dyDescent="0.2">
      <c r="A2410" t="str">
        <f t="shared" si="37"/>
        <v>2025_2862</v>
      </c>
      <c r="C2410" s="28">
        <v>2408</v>
      </c>
      <c r="D2410" s="25">
        <v>2862</v>
      </c>
      <c r="E2410" s="25">
        <v>2862</v>
      </c>
      <c r="F2410" s="25" t="s">
        <v>136</v>
      </c>
      <c r="G2410" s="25">
        <v>2025</v>
      </c>
      <c r="H2410" s="25">
        <v>0</v>
      </c>
      <c r="I2410" s="25">
        <v>1</v>
      </c>
      <c r="J2410" s="25">
        <v>566934878</v>
      </c>
      <c r="K2410" s="25">
        <v>636.6</v>
      </c>
      <c r="L2410" s="25">
        <v>4868080</v>
      </c>
      <c r="M2410" s="25">
        <v>81283</v>
      </c>
      <c r="N2410" s="25">
        <v>1.6697E-2</v>
      </c>
      <c r="O2410" s="25">
        <v>0.14337</v>
      </c>
    </row>
    <row r="2411" spans="1:15" x14ac:dyDescent="0.2">
      <c r="A2411" t="str">
        <f t="shared" si="37"/>
        <v>2025_2977</v>
      </c>
      <c r="C2411" s="28">
        <v>2409</v>
      </c>
      <c r="D2411" s="25">
        <v>2977</v>
      </c>
      <c r="E2411" s="25">
        <v>2977</v>
      </c>
      <c r="F2411" s="25" t="s">
        <v>137</v>
      </c>
      <c r="G2411" s="25">
        <v>2025</v>
      </c>
      <c r="H2411" s="25">
        <v>0</v>
      </c>
      <c r="I2411" s="25">
        <v>1</v>
      </c>
      <c r="J2411" s="25">
        <v>370223168</v>
      </c>
      <c r="K2411" s="25">
        <v>589.20000000000005</v>
      </c>
      <c r="L2411" s="25">
        <v>4498542</v>
      </c>
      <c r="M2411" s="25">
        <v>157449</v>
      </c>
      <c r="N2411" s="25">
        <v>3.5000000000000003E-2</v>
      </c>
      <c r="O2411" s="25">
        <v>0.42527999999999999</v>
      </c>
    </row>
    <row r="2412" spans="1:15" x14ac:dyDescent="0.2">
      <c r="A2412" t="str">
        <f t="shared" si="37"/>
        <v>2025_2988</v>
      </c>
      <c r="C2412" s="28">
        <v>2410</v>
      </c>
      <c r="D2412" s="25">
        <v>2988</v>
      </c>
      <c r="E2412" s="25">
        <v>2988</v>
      </c>
      <c r="F2412" s="25" t="s">
        <v>138</v>
      </c>
      <c r="G2412" s="25">
        <v>2025</v>
      </c>
      <c r="H2412" s="25">
        <v>0</v>
      </c>
      <c r="I2412" s="25">
        <v>1</v>
      </c>
      <c r="J2412" s="25">
        <v>282298116</v>
      </c>
      <c r="K2412" s="25">
        <v>562.1</v>
      </c>
      <c r="L2412" s="25">
        <v>4291634</v>
      </c>
      <c r="M2412" s="25">
        <v>210290</v>
      </c>
      <c r="N2412" s="25">
        <v>4.9000000000000002E-2</v>
      </c>
      <c r="O2412" s="25">
        <v>0.74492000000000003</v>
      </c>
    </row>
    <row r="2413" spans="1:15" ht="45" x14ac:dyDescent="0.2">
      <c r="A2413" t="str">
        <f t="shared" si="37"/>
        <v>2025_3029</v>
      </c>
      <c r="C2413" s="28">
        <v>2411</v>
      </c>
      <c r="D2413" s="25">
        <v>3029</v>
      </c>
      <c r="E2413" s="25">
        <v>3029</v>
      </c>
      <c r="F2413" s="25" t="s">
        <v>139</v>
      </c>
      <c r="G2413" s="25">
        <v>2025</v>
      </c>
      <c r="H2413" s="25">
        <v>0</v>
      </c>
      <c r="I2413" s="25">
        <v>1</v>
      </c>
      <c r="J2413" s="25">
        <v>648251738</v>
      </c>
      <c r="K2413" s="25">
        <v>1135</v>
      </c>
      <c r="L2413" s="25">
        <v>8765605</v>
      </c>
      <c r="M2413" s="25">
        <v>407988</v>
      </c>
      <c r="N2413" s="25">
        <v>4.6544000000000002E-2</v>
      </c>
      <c r="O2413" s="25">
        <v>0.62936999999999999</v>
      </c>
    </row>
    <row r="2414" spans="1:15" ht="30" x14ac:dyDescent="0.2">
      <c r="A2414" t="str">
        <f t="shared" si="37"/>
        <v>2025_3033</v>
      </c>
      <c r="C2414" s="28">
        <v>2412</v>
      </c>
      <c r="D2414" s="25">
        <v>3033</v>
      </c>
      <c r="E2414" s="25">
        <v>3033</v>
      </c>
      <c r="F2414" s="25" t="s">
        <v>140</v>
      </c>
      <c r="G2414" s="25">
        <v>2025</v>
      </c>
      <c r="H2414" s="25">
        <v>0</v>
      </c>
      <c r="I2414" s="25">
        <v>1</v>
      </c>
      <c r="J2414" s="25">
        <v>331231317</v>
      </c>
      <c r="K2414" s="25">
        <v>411.3</v>
      </c>
      <c r="L2414" s="25">
        <v>3171946</v>
      </c>
      <c r="M2414" s="25">
        <v>158597</v>
      </c>
      <c r="N2414" s="25">
        <v>0.05</v>
      </c>
      <c r="O2414" s="25">
        <v>0.47881000000000001</v>
      </c>
    </row>
    <row r="2415" spans="1:15" x14ac:dyDescent="0.2">
      <c r="A2415" t="str">
        <f t="shared" si="37"/>
        <v>2025_3042</v>
      </c>
      <c r="C2415" s="28">
        <v>2413</v>
      </c>
      <c r="D2415" s="25">
        <v>3042</v>
      </c>
      <c r="E2415" s="25">
        <v>3042</v>
      </c>
      <c r="F2415" s="25" t="s">
        <v>141</v>
      </c>
      <c r="G2415" s="25">
        <v>2025</v>
      </c>
      <c r="H2415" s="25">
        <v>0</v>
      </c>
      <c r="I2415" s="25">
        <v>1</v>
      </c>
      <c r="J2415" s="25">
        <v>226645290</v>
      </c>
      <c r="K2415" s="25">
        <v>725.7</v>
      </c>
      <c r="L2415" s="25">
        <v>5642318</v>
      </c>
      <c r="M2415" s="25">
        <v>248262</v>
      </c>
      <c r="N2415" s="25">
        <v>4.3999999999999997E-2</v>
      </c>
      <c r="O2415" s="25">
        <v>1.09538</v>
      </c>
    </row>
    <row r="2416" spans="1:15" x14ac:dyDescent="0.2">
      <c r="A2416" t="str">
        <f t="shared" si="37"/>
        <v>2025_3060</v>
      </c>
      <c r="C2416" s="28">
        <v>2414</v>
      </c>
      <c r="D2416" s="25">
        <v>3060</v>
      </c>
      <c r="E2416" s="25">
        <v>3060</v>
      </c>
      <c r="F2416" s="25" t="s">
        <v>142</v>
      </c>
      <c r="G2416" s="25">
        <v>2025</v>
      </c>
      <c r="H2416" s="25">
        <v>0</v>
      </c>
      <c r="I2416" s="25">
        <v>1</v>
      </c>
      <c r="J2416" s="25">
        <v>599419809</v>
      </c>
      <c r="K2416" s="25">
        <v>1214.7</v>
      </c>
      <c r="L2416" s="25">
        <v>9274235</v>
      </c>
      <c r="M2416" s="25">
        <v>463712</v>
      </c>
      <c r="N2416" s="25">
        <v>0.05</v>
      </c>
      <c r="O2416" s="25">
        <v>0.77359999999999995</v>
      </c>
    </row>
    <row r="2417" spans="1:15" ht="30" x14ac:dyDescent="0.2">
      <c r="A2417" t="str">
        <f t="shared" si="37"/>
        <v>2025_3168</v>
      </c>
      <c r="C2417" s="28">
        <v>2415</v>
      </c>
      <c r="D2417" s="25">
        <v>3168</v>
      </c>
      <c r="E2417" s="25">
        <v>3168</v>
      </c>
      <c r="F2417" s="25" t="s">
        <v>149</v>
      </c>
      <c r="G2417" s="25">
        <v>2025</v>
      </c>
      <c r="H2417" s="25">
        <v>0</v>
      </c>
      <c r="I2417" s="25">
        <v>1</v>
      </c>
      <c r="J2417" s="25">
        <v>499015488</v>
      </c>
      <c r="K2417" s="25">
        <v>672.4</v>
      </c>
      <c r="L2417" s="25">
        <v>5178152</v>
      </c>
      <c r="M2417" s="25">
        <v>258908</v>
      </c>
      <c r="N2417" s="25">
        <v>0.05</v>
      </c>
      <c r="O2417" s="25">
        <v>0.51883999999999997</v>
      </c>
    </row>
    <row r="2418" spans="1:15" ht="30" x14ac:dyDescent="0.2">
      <c r="A2418" t="str">
        <f t="shared" si="37"/>
        <v>2025_3105</v>
      </c>
      <c r="C2418" s="28">
        <v>2416</v>
      </c>
      <c r="D2418" s="25">
        <v>3105</v>
      </c>
      <c r="E2418" s="25">
        <v>3105</v>
      </c>
      <c r="F2418" s="25" t="s">
        <v>143</v>
      </c>
      <c r="G2418" s="25">
        <v>2025</v>
      </c>
      <c r="H2418" s="25">
        <v>0</v>
      </c>
      <c r="I2418" s="25">
        <v>1</v>
      </c>
      <c r="J2418" s="25">
        <v>522341005</v>
      </c>
      <c r="K2418" s="25">
        <v>1377.7</v>
      </c>
      <c r="L2418" s="25">
        <v>10518740</v>
      </c>
      <c r="M2418" s="25">
        <v>461762</v>
      </c>
      <c r="N2418" s="25">
        <v>4.3899000000000001E-2</v>
      </c>
      <c r="O2418" s="25">
        <v>0.88402000000000003</v>
      </c>
    </row>
    <row r="2419" spans="1:15" x14ac:dyDescent="0.2">
      <c r="A2419" t="str">
        <f t="shared" si="37"/>
        <v>2025_3114</v>
      </c>
      <c r="C2419" s="28">
        <v>2417</v>
      </c>
      <c r="D2419" s="25">
        <v>3114</v>
      </c>
      <c r="E2419" s="25">
        <v>3114</v>
      </c>
      <c r="F2419" s="25" t="s">
        <v>144</v>
      </c>
      <c r="G2419" s="25">
        <v>2025</v>
      </c>
      <c r="H2419" s="25">
        <v>0</v>
      </c>
      <c r="I2419" s="25">
        <v>1</v>
      </c>
      <c r="J2419" s="25">
        <v>1103026800</v>
      </c>
      <c r="K2419" s="25">
        <v>3422.7</v>
      </c>
      <c r="L2419" s="25">
        <v>26132315</v>
      </c>
      <c r="M2419" s="25">
        <v>1306616</v>
      </c>
      <c r="N2419" s="25">
        <v>0.05</v>
      </c>
      <c r="O2419" s="25">
        <v>1.1845699999999999</v>
      </c>
    </row>
    <row r="2420" spans="1:15" ht="30" x14ac:dyDescent="0.2">
      <c r="A2420" t="str">
        <f t="shared" si="37"/>
        <v>2025_3119</v>
      </c>
      <c r="C2420" s="28">
        <v>2418</v>
      </c>
      <c r="D2420" s="25">
        <v>3119</v>
      </c>
      <c r="E2420" s="25">
        <v>3119</v>
      </c>
      <c r="F2420" s="25" t="s">
        <v>145</v>
      </c>
      <c r="G2420" s="25">
        <v>2025</v>
      </c>
      <c r="H2420" s="25">
        <v>0</v>
      </c>
      <c r="I2420" s="25">
        <v>1</v>
      </c>
      <c r="J2420" s="25">
        <v>324911420</v>
      </c>
      <c r="K2420" s="25">
        <v>825</v>
      </c>
      <c r="L2420" s="25">
        <v>6298875</v>
      </c>
      <c r="M2420" s="25">
        <v>233058</v>
      </c>
      <c r="N2420" s="25">
        <v>3.6999999999999998E-2</v>
      </c>
      <c r="O2420" s="25">
        <v>0.71730000000000005</v>
      </c>
    </row>
    <row r="2421" spans="1:15" x14ac:dyDescent="0.2">
      <c r="A2421" t="str">
        <f t="shared" si="37"/>
        <v>2025_3141</v>
      </c>
      <c r="C2421" s="28">
        <v>2419</v>
      </c>
      <c r="D2421" s="25">
        <v>3141</v>
      </c>
      <c r="E2421" s="25">
        <v>3141</v>
      </c>
      <c r="F2421" s="25" t="s">
        <v>146</v>
      </c>
      <c r="G2421" s="25">
        <v>2025</v>
      </c>
      <c r="H2421" s="25">
        <v>0</v>
      </c>
      <c r="I2421" s="25">
        <v>1</v>
      </c>
      <c r="J2421" s="25">
        <v>7214569669</v>
      </c>
      <c r="K2421" s="25">
        <v>14378.7</v>
      </c>
      <c r="L2421" s="25">
        <v>109781375</v>
      </c>
      <c r="M2421" s="25">
        <v>5416581</v>
      </c>
      <c r="N2421" s="25">
        <v>4.9340000000000002E-2</v>
      </c>
      <c r="O2421" s="25">
        <v>0.75078</v>
      </c>
    </row>
    <row r="2422" spans="1:15" ht="30" x14ac:dyDescent="0.2">
      <c r="A2422" t="str">
        <f t="shared" si="37"/>
        <v>2025_3150</v>
      </c>
      <c r="C2422" s="28">
        <v>2420</v>
      </c>
      <c r="D2422" s="25">
        <v>3150</v>
      </c>
      <c r="E2422" s="25">
        <v>3150</v>
      </c>
      <c r="F2422" s="25" t="s">
        <v>147</v>
      </c>
      <c r="G2422" s="25">
        <v>2025</v>
      </c>
      <c r="H2422" s="25">
        <v>0</v>
      </c>
      <c r="I2422" s="25">
        <v>1</v>
      </c>
      <c r="J2422" s="25">
        <v>433159654</v>
      </c>
      <c r="K2422" s="25">
        <v>1003.7</v>
      </c>
      <c r="L2422" s="25">
        <v>7663250</v>
      </c>
      <c r="M2422" s="25">
        <v>369151</v>
      </c>
      <c r="N2422" s="25">
        <v>4.8172E-2</v>
      </c>
      <c r="O2422" s="25">
        <v>0.85223000000000004</v>
      </c>
    </row>
    <row r="2423" spans="1:15" ht="30" x14ac:dyDescent="0.2">
      <c r="A2423" t="str">
        <f t="shared" si="37"/>
        <v>2025_3154</v>
      </c>
      <c r="C2423" s="28">
        <v>2421</v>
      </c>
      <c r="D2423" s="25">
        <v>3154</v>
      </c>
      <c r="E2423" s="25">
        <v>3154</v>
      </c>
      <c r="F2423" s="25" t="s">
        <v>148</v>
      </c>
      <c r="G2423" s="25">
        <v>2025</v>
      </c>
      <c r="H2423" s="25">
        <v>0</v>
      </c>
      <c r="I2423" s="25">
        <v>1</v>
      </c>
      <c r="J2423" s="25">
        <v>184113708</v>
      </c>
      <c r="K2423" s="25">
        <v>504.7</v>
      </c>
      <c r="L2423" s="25">
        <v>3853385</v>
      </c>
      <c r="M2423" s="25">
        <v>138722</v>
      </c>
      <c r="N2423" s="25">
        <v>3.5999999999999997E-2</v>
      </c>
      <c r="O2423" s="25">
        <v>0.75346000000000002</v>
      </c>
    </row>
    <row r="2424" spans="1:15" ht="30" x14ac:dyDescent="0.2">
      <c r="A2424" t="str">
        <f t="shared" si="37"/>
        <v>2025_3186</v>
      </c>
      <c r="C2424" s="28">
        <v>2422</v>
      </c>
      <c r="D2424" s="25">
        <v>3186</v>
      </c>
      <c r="E2424" s="25">
        <v>3186</v>
      </c>
      <c r="F2424" s="25" t="s">
        <v>752</v>
      </c>
      <c r="G2424" s="25">
        <v>2025</v>
      </c>
      <c r="H2424" s="25">
        <v>0</v>
      </c>
      <c r="I2424" s="25">
        <v>1</v>
      </c>
      <c r="J2424" s="25">
        <v>166576498</v>
      </c>
      <c r="K2424" s="25">
        <v>428.7</v>
      </c>
      <c r="L2424" s="25">
        <v>3290273</v>
      </c>
      <c r="M2424" s="25">
        <v>128321</v>
      </c>
      <c r="N2424" s="25">
        <v>3.9E-2</v>
      </c>
      <c r="O2424" s="25">
        <v>0.77034000000000002</v>
      </c>
    </row>
    <row r="2425" spans="1:15" x14ac:dyDescent="0.2">
      <c r="A2425" t="str">
        <f t="shared" si="37"/>
        <v>2025_3204</v>
      </c>
      <c r="C2425" s="28">
        <v>2423</v>
      </c>
      <c r="D2425" s="25">
        <v>3204</v>
      </c>
      <c r="E2425" s="25">
        <v>3204</v>
      </c>
      <c r="F2425" s="25" t="s">
        <v>150</v>
      </c>
      <c r="G2425" s="25">
        <v>2025</v>
      </c>
      <c r="H2425" s="25">
        <v>0</v>
      </c>
      <c r="I2425" s="25">
        <v>1</v>
      </c>
      <c r="J2425" s="25">
        <v>347926809</v>
      </c>
      <c r="K2425" s="25">
        <v>873.7</v>
      </c>
      <c r="L2425" s="25">
        <v>6670700</v>
      </c>
      <c r="M2425" s="25">
        <v>166074</v>
      </c>
      <c r="N2425" s="25">
        <v>2.4896000000000001E-2</v>
      </c>
      <c r="O2425" s="25">
        <v>0.47732000000000002</v>
      </c>
    </row>
    <row r="2426" spans="1:15" x14ac:dyDescent="0.2">
      <c r="A2426" t="str">
        <f t="shared" si="37"/>
        <v>2025_3231</v>
      </c>
      <c r="C2426" s="28">
        <v>2424</v>
      </c>
      <c r="D2426" s="25">
        <v>3231</v>
      </c>
      <c r="E2426" s="25">
        <v>3231</v>
      </c>
      <c r="F2426" s="25" t="s">
        <v>151</v>
      </c>
      <c r="G2426" s="25">
        <v>2025</v>
      </c>
      <c r="H2426" s="25">
        <v>0</v>
      </c>
      <c r="I2426" s="25">
        <v>1</v>
      </c>
      <c r="J2426" s="25">
        <v>2865674057</v>
      </c>
      <c r="K2426" s="25">
        <v>6838.4</v>
      </c>
      <c r="L2426" s="25">
        <v>52211184</v>
      </c>
      <c r="M2426" s="25">
        <v>1505221</v>
      </c>
      <c r="N2426" s="25">
        <v>2.8829E-2</v>
      </c>
      <c r="O2426" s="25">
        <v>0.52525999999999995</v>
      </c>
    </row>
    <row r="2427" spans="1:15" x14ac:dyDescent="0.2">
      <c r="A2427" t="str">
        <f t="shared" si="37"/>
        <v>2025_3312</v>
      </c>
      <c r="C2427" s="28">
        <v>2425</v>
      </c>
      <c r="D2427" s="25">
        <v>3312</v>
      </c>
      <c r="E2427" s="25">
        <v>3312</v>
      </c>
      <c r="F2427" s="25" t="s">
        <v>152</v>
      </c>
      <c r="G2427" s="25">
        <v>2025</v>
      </c>
      <c r="H2427" s="25">
        <v>0</v>
      </c>
      <c r="I2427" s="25">
        <v>1</v>
      </c>
      <c r="J2427" s="25">
        <v>400585186</v>
      </c>
      <c r="K2427" s="25">
        <v>1824.3</v>
      </c>
      <c r="L2427" s="25">
        <v>13928531</v>
      </c>
      <c r="M2427" s="25">
        <v>696427</v>
      </c>
      <c r="N2427" s="25">
        <v>0.05</v>
      </c>
      <c r="O2427" s="25">
        <v>1.7385200000000001</v>
      </c>
    </row>
    <row r="2428" spans="1:15" x14ac:dyDescent="0.2">
      <c r="A2428" t="str">
        <f t="shared" si="37"/>
        <v>2025_3330</v>
      </c>
      <c r="C2428" s="28">
        <v>2426</v>
      </c>
      <c r="D2428" s="25">
        <v>3330</v>
      </c>
      <c r="E2428" s="25">
        <v>3330</v>
      </c>
      <c r="F2428" s="25" t="s">
        <v>153</v>
      </c>
      <c r="G2428" s="25">
        <v>2025</v>
      </c>
      <c r="H2428" s="25">
        <v>0</v>
      </c>
      <c r="I2428" s="25">
        <v>1</v>
      </c>
      <c r="J2428" s="25">
        <v>224027312</v>
      </c>
      <c r="K2428" s="25">
        <v>346.4</v>
      </c>
      <c r="L2428" s="25">
        <v>2647882</v>
      </c>
      <c r="M2428" s="25">
        <v>74141</v>
      </c>
      <c r="N2428" s="25">
        <v>2.8000000000000001E-2</v>
      </c>
      <c r="O2428" s="25">
        <v>0.33095000000000002</v>
      </c>
    </row>
    <row r="2429" spans="1:15" ht="30" x14ac:dyDescent="0.2">
      <c r="A2429" t="str">
        <f t="shared" si="37"/>
        <v>2025_3348</v>
      </c>
      <c r="C2429" s="28">
        <v>2427</v>
      </c>
      <c r="D2429" s="25">
        <v>3348</v>
      </c>
      <c r="E2429" s="25">
        <v>3348</v>
      </c>
      <c r="F2429" s="25" t="s">
        <v>154</v>
      </c>
      <c r="G2429" s="25">
        <v>2025</v>
      </c>
      <c r="H2429" s="25">
        <v>0</v>
      </c>
      <c r="I2429" s="25">
        <v>1</v>
      </c>
      <c r="J2429" s="25">
        <v>245148990</v>
      </c>
      <c r="K2429" s="25">
        <v>465</v>
      </c>
      <c r="L2429" s="25">
        <v>3581895</v>
      </c>
      <c r="M2429" s="25">
        <v>98291</v>
      </c>
      <c r="N2429" s="25">
        <v>2.7441E-2</v>
      </c>
      <c r="O2429" s="25">
        <v>0.40094000000000002</v>
      </c>
    </row>
    <row r="2430" spans="1:15" x14ac:dyDescent="0.2">
      <c r="A2430" t="str">
        <f t="shared" si="37"/>
        <v>2025_3375</v>
      </c>
      <c r="C2430" s="28">
        <v>2428</v>
      </c>
      <c r="D2430" s="25">
        <v>3375</v>
      </c>
      <c r="E2430" s="25">
        <v>3375</v>
      </c>
      <c r="F2430" s="25" t="s">
        <v>155</v>
      </c>
      <c r="G2430" s="25">
        <v>2025</v>
      </c>
      <c r="H2430" s="25">
        <v>0</v>
      </c>
      <c r="I2430" s="25">
        <v>1</v>
      </c>
      <c r="J2430" s="25">
        <v>553469326</v>
      </c>
      <c r="K2430" s="25">
        <v>1717.4</v>
      </c>
      <c r="L2430" s="25">
        <v>13112349</v>
      </c>
      <c r="M2430" s="25">
        <v>419595</v>
      </c>
      <c r="N2430" s="25">
        <v>3.2000000000000001E-2</v>
      </c>
      <c r="O2430" s="25">
        <v>0.75812000000000002</v>
      </c>
    </row>
    <row r="2431" spans="1:15" ht="30" x14ac:dyDescent="0.2">
      <c r="A2431" t="str">
        <f t="shared" si="37"/>
        <v>2025_3420</v>
      </c>
      <c r="C2431" s="28">
        <v>2429</v>
      </c>
      <c r="D2431" s="25">
        <v>3420</v>
      </c>
      <c r="E2431" s="25">
        <v>3420</v>
      </c>
      <c r="F2431" s="25" t="s">
        <v>156</v>
      </c>
      <c r="G2431" s="25">
        <v>2025</v>
      </c>
      <c r="H2431" s="25">
        <v>0</v>
      </c>
      <c r="I2431" s="25">
        <v>1</v>
      </c>
      <c r="J2431" s="25">
        <v>342406502</v>
      </c>
      <c r="K2431" s="25">
        <v>560.79999999999995</v>
      </c>
      <c r="L2431" s="25">
        <v>4281708</v>
      </c>
      <c r="M2431" s="25">
        <v>115606</v>
      </c>
      <c r="N2431" s="25">
        <v>2.7E-2</v>
      </c>
      <c r="O2431" s="25">
        <v>0.33762999999999999</v>
      </c>
    </row>
    <row r="2432" spans="1:15" x14ac:dyDescent="0.2">
      <c r="A2432" t="str">
        <f t="shared" si="37"/>
        <v>2025_3465</v>
      </c>
      <c r="C2432" s="28">
        <v>2430</v>
      </c>
      <c r="D2432" s="25">
        <v>3465</v>
      </c>
      <c r="E2432" s="25">
        <v>3465</v>
      </c>
      <c r="F2432" s="25" t="s">
        <v>157</v>
      </c>
      <c r="G2432" s="25">
        <v>2025</v>
      </c>
      <c r="H2432" s="25">
        <v>0</v>
      </c>
      <c r="I2432" s="25">
        <v>1</v>
      </c>
      <c r="J2432" s="25">
        <v>93716510</v>
      </c>
      <c r="K2432" s="25">
        <v>305.39999999999998</v>
      </c>
      <c r="L2432" s="25">
        <v>2331729</v>
      </c>
      <c r="M2432" s="25">
        <v>74615</v>
      </c>
      <c r="N2432" s="25">
        <v>3.2000000000000001E-2</v>
      </c>
      <c r="O2432" s="25">
        <v>0.79618</v>
      </c>
    </row>
    <row r="2433" spans="1:15" ht="30" x14ac:dyDescent="0.2">
      <c r="A2433" t="str">
        <f t="shared" si="37"/>
        <v>2025_3537</v>
      </c>
      <c r="C2433" s="28">
        <v>2431</v>
      </c>
      <c r="D2433" s="25">
        <v>3537</v>
      </c>
      <c r="E2433" s="25">
        <v>3537</v>
      </c>
      <c r="F2433" s="25" t="s">
        <v>158</v>
      </c>
      <c r="G2433" s="25">
        <v>2025</v>
      </c>
      <c r="H2433" s="25">
        <v>0</v>
      </c>
      <c r="I2433" s="25">
        <v>1</v>
      </c>
      <c r="J2433" s="25">
        <v>205907026</v>
      </c>
      <c r="K2433" s="25">
        <v>316</v>
      </c>
      <c r="L2433" s="25">
        <v>2412660</v>
      </c>
      <c r="M2433" s="25">
        <v>113395</v>
      </c>
      <c r="N2433" s="25">
        <v>4.7E-2</v>
      </c>
      <c r="O2433" s="25">
        <v>0.55071000000000003</v>
      </c>
    </row>
    <row r="2434" spans="1:15" ht="30" x14ac:dyDescent="0.2">
      <c r="A2434" t="str">
        <f t="shared" si="37"/>
        <v>2025_3555</v>
      </c>
      <c r="C2434" s="28">
        <v>2432</v>
      </c>
      <c r="D2434" s="25">
        <v>3555</v>
      </c>
      <c r="E2434" s="25">
        <v>3555</v>
      </c>
      <c r="F2434" s="25" t="s">
        <v>159</v>
      </c>
      <c r="G2434" s="25">
        <v>2025</v>
      </c>
      <c r="H2434" s="25">
        <v>0</v>
      </c>
      <c r="I2434" s="25">
        <v>1</v>
      </c>
      <c r="J2434" s="25">
        <v>293132047</v>
      </c>
      <c r="K2434" s="25">
        <v>612.4</v>
      </c>
      <c r="L2434" s="25">
        <v>4675674</v>
      </c>
      <c r="M2434" s="25">
        <v>187027</v>
      </c>
      <c r="N2434" s="25">
        <v>0.04</v>
      </c>
      <c r="O2434" s="25">
        <v>0.63802999999999999</v>
      </c>
    </row>
    <row r="2435" spans="1:15" x14ac:dyDescent="0.2">
      <c r="A2435" t="str">
        <f t="shared" si="37"/>
        <v>2025_3600</v>
      </c>
      <c r="C2435" s="28">
        <v>2433</v>
      </c>
      <c r="D2435" s="25">
        <v>3600</v>
      </c>
      <c r="E2435" s="25">
        <v>3600</v>
      </c>
      <c r="F2435" s="25" t="s">
        <v>161</v>
      </c>
      <c r="G2435" s="25">
        <v>2025</v>
      </c>
      <c r="H2435" s="25">
        <v>0</v>
      </c>
      <c r="I2435" s="25">
        <v>1</v>
      </c>
      <c r="J2435" s="25">
        <v>983572081</v>
      </c>
      <c r="K2435" s="25">
        <v>2199</v>
      </c>
      <c r="L2435" s="25">
        <v>16789365</v>
      </c>
      <c r="M2435" s="25">
        <v>386419</v>
      </c>
      <c r="N2435" s="25">
        <v>2.3016000000000002E-2</v>
      </c>
      <c r="O2435" s="25">
        <v>0.39287</v>
      </c>
    </row>
    <row r="2436" spans="1:15" x14ac:dyDescent="0.2">
      <c r="A2436" t="str">
        <f t="shared" ref="A2436:A2499" si="38">CONCATENATE(G2436,"_",D2436)</f>
        <v>2025_3609</v>
      </c>
      <c r="C2436" s="28">
        <v>2434</v>
      </c>
      <c r="D2436" s="25">
        <v>3609</v>
      </c>
      <c r="E2436" s="25">
        <v>3609</v>
      </c>
      <c r="F2436" s="25" t="s">
        <v>162</v>
      </c>
      <c r="G2436" s="25">
        <v>2025</v>
      </c>
      <c r="H2436" s="25">
        <v>0</v>
      </c>
      <c r="I2436" s="25">
        <v>1</v>
      </c>
      <c r="J2436" s="25">
        <v>203363399</v>
      </c>
      <c r="K2436" s="25">
        <v>461.5</v>
      </c>
      <c r="L2436" s="25">
        <v>3523553</v>
      </c>
      <c r="M2436" s="25">
        <v>109230</v>
      </c>
      <c r="N2436" s="25">
        <v>3.1E-2</v>
      </c>
      <c r="O2436" s="25">
        <v>0.53712000000000004</v>
      </c>
    </row>
    <row r="2437" spans="1:15" ht="30" x14ac:dyDescent="0.2">
      <c r="A2437" t="str">
        <f t="shared" si="38"/>
        <v>2025_3645</v>
      </c>
      <c r="C2437" s="28">
        <v>2435</v>
      </c>
      <c r="D2437" s="25">
        <v>3645</v>
      </c>
      <c r="E2437" s="25">
        <v>3645</v>
      </c>
      <c r="F2437" s="25" t="s">
        <v>163</v>
      </c>
      <c r="G2437" s="25">
        <v>2025</v>
      </c>
      <c r="H2437" s="25">
        <v>0</v>
      </c>
      <c r="I2437" s="25">
        <v>1</v>
      </c>
      <c r="J2437" s="25">
        <v>1821334654</v>
      </c>
      <c r="K2437" s="25">
        <v>2672.4</v>
      </c>
      <c r="L2437" s="25">
        <v>20403774</v>
      </c>
      <c r="M2437" s="25">
        <v>693728</v>
      </c>
      <c r="N2437" s="25">
        <v>3.4000000000000002E-2</v>
      </c>
      <c r="O2437" s="25">
        <v>0.38089000000000001</v>
      </c>
    </row>
    <row r="2438" spans="1:15" x14ac:dyDescent="0.2">
      <c r="A2438" t="str">
        <f t="shared" si="38"/>
        <v>2025_3715</v>
      </c>
      <c r="C2438" s="28">
        <v>2436</v>
      </c>
      <c r="D2438" s="25">
        <v>3715</v>
      </c>
      <c r="E2438" s="25">
        <v>3715</v>
      </c>
      <c r="F2438" s="25" t="s">
        <v>165</v>
      </c>
      <c r="G2438" s="25">
        <v>2025</v>
      </c>
      <c r="H2438" s="25">
        <v>0</v>
      </c>
      <c r="I2438" s="25">
        <v>1</v>
      </c>
      <c r="J2438" s="25">
        <v>2660110373</v>
      </c>
      <c r="K2438" s="25">
        <v>7566.6</v>
      </c>
      <c r="L2438" s="25">
        <v>57770991</v>
      </c>
      <c r="M2438" s="25">
        <v>1444275</v>
      </c>
      <c r="N2438" s="25">
        <v>2.5000000000000001E-2</v>
      </c>
      <c r="O2438" s="25">
        <v>0.54293999999999998</v>
      </c>
    </row>
    <row r="2439" spans="1:15" x14ac:dyDescent="0.2">
      <c r="A2439" t="str">
        <f t="shared" si="38"/>
        <v>2025_3744</v>
      </c>
      <c r="C2439" s="28">
        <v>2437</v>
      </c>
      <c r="D2439" s="25">
        <v>3744</v>
      </c>
      <c r="E2439" s="25">
        <v>3744</v>
      </c>
      <c r="F2439" s="25" t="s">
        <v>166</v>
      </c>
      <c r="G2439" s="25">
        <v>2025</v>
      </c>
      <c r="H2439" s="25">
        <v>0</v>
      </c>
      <c r="I2439" s="25">
        <v>1</v>
      </c>
      <c r="J2439" s="25">
        <v>216628496</v>
      </c>
      <c r="K2439" s="25">
        <v>681.4</v>
      </c>
      <c r="L2439" s="25">
        <v>5202489</v>
      </c>
      <c r="M2439" s="25">
        <v>130062</v>
      </c>
      <c r="N2439" s="25">
        <v>2.5000000000000001E-2</v>
      </c>
      <c r="O2439" s="25">
        <v>0.60038999999999998</v>
      </c>
    </row>
    <row r="2440" spans="1:15" ht="30" x14ac:dyDescent="0.2">
      <c r="A2440" t="str">
        <f t="shared" si="38"/>
        <v>2025_3798</v>
      </c>
      <c r="C2440" s="28">
        <v>2438</v>
      </c>
      <c r="D2440" s="25">
        <v>3798</v>
      </c>
      <c r="E2440" s="25">
        <v>3798</v>
      </c>
      <c r="F2440" s="25" t="s">
        <v>167</v>
      </c>
      <c r="G2440" s="25">
        <v>2025</v>
      </c>
      <c r="H2440" s="25">
        <v>0</v>
      </c>
      <c r="I2440" s="25">
        <v>1</v>
      </c>
      <c r="J2440" s="25">
        <v>248349586</v>
      </c>
      <c r="K2440" s="25">
        <v>588.5</v>
      </c>
      <c r="L2440" s="25">
        <v>4493198</v>
      </c>
      <c r="M2440" s="25">
        <v>112330</v>
      </c>
      <c r="N2440" s="25">
        <v>2.5000000000000001E-2</v>
      </c>
      <c r="O2440" s="25">
        <v>0.45230999999999999</v>
      </c>
    </row>
    <row r="2441" spans="1:15" ht="30" x14ac:dyDescent="0.2">
      <c r="A2441" t="str">
        <f t="shared" si="38"/>
        <v>2025_3816</v>
      </c>
      <c r="C2441" s="28">
        <v>2439</v>
      </c>
      <c r="D2441" s="25">
        <v>3816</v>
      </c>
      <c r="E2441" s="25">
        <v>3816</v>
      </c>
      <c r="F2441" s="25" t="s">
        <v>168</v>
      </c>
      <c r="G2441" s="25">
        <v>2025</v>
      </c>
      <c r="H2441" s="25">
        <v>0</v>
      </c>
      <c r="I2441" s="25">
        <v>1</v>
      </c>
      <c r="J2441" s="25">
        <v>194959770</v>
      </c>
      <c r="K2441" s="25">
        <v>308</v>
      </c>
      <c r="L2441" s="25">
        <v>2351580</v>
      </c>
      <c r="M2441" s="25">
        <v>0</v>
      </c>
      <c r="N2441" s="25">
        <v>0</v>
      </c>
      <c r="O2441" s="25">
        <v>0</v>
      </c>
    </row>
    <row r="2442" spans="1:15" ht="45" x14ac:dyDescent="0.2">
      <c r="A2442" t="str">
        <f t="shared" si="38"/>
        <v>2025_3841</v>
      </c>
      <c r="C2442" s="28">
        <v>2440</v>
      </c>
      <c r="D2442" s="25">
        <v>3841</v>
      </c>
      <c r="E2442" s="25">
        <v>3841</v>
      </c>
      <c r="F2442" s="25" t="s">
        <v>169</v>
      </c>
      <c r="G2442" s="25">
        <v>2025</v>
      </c>
      <c r="H2442" s="25">
        <v>0</v>
      </c>
      <c r="I2442" s="25">
        <v>1</v>
      </c>
      <c r="J2442" s="25">
        <v>317407152</v>
      </c>
      <c r="K2442" s="25">
        <v>675.5</v>
      </c>
      <c r="L2442" s="25">
        <v>5157443</v>
      </c>
      <c r="M2442" s="25">
        <v>147480</v>
      </c>
      <c r="N2442" s="25">
        <v>2.8596E-2</v>
      </c>
      <c r="O2442" s="25">
        <v>0.46464</v>
      </c>
    </row>
    <row r="2443" spans="1:15" ht="30" x14ac:dyDescent="0.2">
      <c r="A2443" t="str">
        <f t="shared" si="38"/>
        <v>2025_3906</v>
      </c>
      <c r="C2443" s="28">
        <v>2441</v>
      </c>
      <c r="D2443" s="25">
        <v>3906</v>
      </c>
      <c r="E2443" s="25">
        <v>3906</v>
      </c>
      <c r="F2443" s="25" t="s">
        <v>171</v>
      </c>
      <c r="G2443" s="25">
        <v>2025</v>
      </c>
      <c r="H2443" s="25">
        <v>0</v>
      </c>
      <c r="I2443" s="25">
        <v>1</v>
      </c>
      <c r="J2443" s="25">
        <v>279064124</v>
      </c>
      <c r="K2443" s="25">
        <v>437.5</v>
      </c>
      <c r="L2443" s="25">
        <v>3340313</v>
      </c>
      <c r="M2443" s="25">
        <v>100209</v>
      </c>
      <c r="N2443" s="25">
        <v>0.03</v>
      </c>
      <c r="O2443" s="25">
        <v>0.35909000000000002</v>
      </c>
    </row>
    <row r="2444" spans="1:15" ht="30" x14ac:dyDescent="0.2">
      <c r="A2444" t="str">
        <f t="shared" si="38"/>
        <v>2025_4419</v>
      </c>
      <c r="C2444" s="28">
        <v>2442</v>
      </c>
      <c r="D2444" s="25">
        <v>4419</v>
      </c>
      <c r="E2444" s="25">
        <v>4419</v>
      </c>
      <c r="F2444" s="25" t="s">
        <v>754</v>
      </c>
      <c r="G2444" s="25">
        <v>2025</v>
      </c>
      <c r="H2444" s="25">
        <v>0</v>
      </c>
      <c r="I2444" s="25">
        <v>1</v>
      </c>
      <c r="J2444" s="25">
        <v>302009970</v>
      </c>
      <c r="K2444" s="25">
        <v>812.3</v>
      </c>
      <c r="L2444" s="25">
        <v>6203535</v>
      </c>
      <c r="M2444" s="25">
        <v>297770</v>
      </c>
      <c r="N2444" s="25">
        <v>4.8000000000000001E-2</v>
      </c>
      <c r="O2444" s="25">
        <v>0.98595999999999995</v>
      </c>
    </row>
    <row r="2445" spans="1:15" x14ac:dyDescent="0.2">
      <c r="A2445" t="str">
        <f t="shared" si="38"/>
        <v>2025_3942</v>
      </c>
      <c r="C2445" s="28">
        <v>2443</v>
      </c>
      <c r="D2445" s="25">
        <v>3942</v>
      </c>
      <c r="E2445" s="25">
        <v>3942</v>
      </c>
      <c r="F2445" s="25" t="s">
        <v>172</v>
      </c>
      <c r="G2445" s="25">
        <v>2025</v>
      </c>
      <c r="H2445" s="25">
        <v>0</v>
      </c>
      <c r="I2445" s="25">
        <v>1</v>
      </c>
      <c r="J2445" s="25">
        <v>191572821</v>
      </c>
      <c r="K2445" s="25">
        <v>643.70000000000005</v>
      </c>
      <c r="L2445" s="25">
        <v>4914650</v>
      </c>
      <c r="M2445" s="25">
        <v>104743</v>
      </c>
      <c r="N2445" s="25">
        <v>2.1312000000000001E-2</v>
      </c>
      <c r="O2445" s="25">
        <v>0.54674999999999996</v>
      </c>
    </row>
    <row r="2446" spans="1:15" ht="60" x14ac:dyDescent="0.2">
      <c r="A2446" t="str">
        <f t="shared" si="38"/>
        <v>2025_4023</v>
      </c>
      <c r="C2446" s="28">
        <v>2444</v>
      </c>
      <c r="D2446" s="25">
        <v>4023</v>
      </c>
      <c r="E2446" s="25">
        <v>4023</v>
      </c>
      <c r="F2446" s="25" t="s">
        <v>795</v>
      </c>
      <c r="G2446" s="25">
        <v>2025</v>
      </c>
      <c r="H2446" s="25">
        <v>0</v>
      </c>
      <c r="I2446" s="25">
        <v>1</v>
      </c>
      <c r="J2446" s="25">
        <v>462466668</v>
      </c>
      <c r="K2446" s="25">
        <v>661.5</v>
      </c>
      <c r="L2446" s="25">
        <v>5067090</v>
      </c>
      <c r="M2446" s="25">
        <v>253354</v>
      </c>
      <c r="N2446" s="25">
        <v>0.05</v>
      </c>
      <c r="O2446" s="25">
        <v>0.54783000000000004</v>
      </c>
    </row>
    <row r="2447" spans="1:15" ht="60" x14ac:dyDescent="0.2">
      <c r="A2447" t="str">
        <f t="shared" si="38"/>
        <v>2025_4033</v>
      </c>
      <c r="C2447" s="28">
        <v>2445</v>
      </c>
      <c r="D2447" s="25">
        <v>4033</v>
      </c>
      <c r="E2447" s="25">
        <v>4033</v>
      </c>
      <c r="F2447" s="25" t="s">
        <v>696</v>
      </c>
      <c r="G2447" s="25">
        <v>2025</v>
      </c>
      <c r="H2447" s="25">
        <v>0</v>
      </c>
      <c r="I2447" s="25">
        <v>1</v>
      </c>
      <c r="J2447" s="25">
        <v>466262659</v>
      </c>
      <c r="K2447" s="25">
        <v>574.5</v>
      </c>
      <c r="L2447" s="25">
        <v>4427672</v>
      </c>
      <c r="M2447" s="25">
        <v>221384</v>
      </c>
      <c r="N2447" s="25">
        <v>0.05</v>
      </c>
      <c r="O2447" s="25">
        <v>0.47481000000000001</v>
      </c>
    </row>
    <row r="2448" spans="1:15" ht="30" x14ac:dyDescent="0.2">
      <c r="A2448" t="str">
        <f t="shared" si="38"/>
        <v>2025_4041</v>
      </c>
      <c r="C2448" s="28">
        <v>2446</v>
      </c>
      <c r="D2448" s="25">
        <v>4041</v>
      </c>
      <c r="E2448" s="25">
        <v>4041</v>
      </c>
      <c r="F2448" s="25" t="s">
        <v>175</v>
      </c>
      <c r="G2448" s="25">
        <v>2025</v>
      </c>
      <c r="H2448" s="25">
        <v>0</v>
      </c>
      <c r="I2448" s="25">
        <v>1</v>
      </c>
      <c r="J2448" s="25">
        <v>475326199</v>
      </c>
      <c r="K2448" s="25">
        <v>1234.9000000000001</v>
      </c>
      <c r="L2448" s="25">
        <v>9428462</v>
      </c>
      <c r="M2448" s="25">
        <v>235712</v>
      </c>
      <c r="N2448" s="25">
        <v>2.5000000000000001E-2</v>
      </c>
      <c r="O2448" s="25">
        <v>0.49590000000000001</v>
      </c>
    </row>
    <row r="2449" spans="1:15" ht="30" x14ac:dyDescent="0.2">
      <c r="A2449" t="str">
        <f t="shared" si="38"/>
        <v>2025_4043</v>
      </c>
      <c r="C2449" s="28">
        <v>2447</v>
      </c>
      <c r="D2449" s="25">
        <v>4043</v>
      </c>
      <c r="E2449" s="25">
        <v>4043</v>
      </c>
      <c r="F2449" s="25" t="s">
        <v>176</v>
      </c>
      <c r="G2449" s="25">
        <v>2025</v>
      </c>
      <c r="H2449" s="25">
        <v>0</v>
      </c>
      <c r="I2449" s="25">
        <v>1</v>
      </c>
      <c r="J2449" s="25">
        <v>479008491</v>
      </c>
      <c r="K2449" s="25">
        <v>674.3</v>
      </c>
      <c r="L2449" s="25">
        <v>5148281</v>
      </c>
      <c r="M2449" s="25">
        <v>195635</v>
      </c>
      <c r="N2449" s="25">
        <v>3.7999999999999999E-2</v>
      </c>
      <c r="O2449" s="25">
        <v>0.40842000000000001</v>
      </c>
    </row>
    <row r="2450" spans="1:15" ht="45" x14ac:dyDescent="0.2">
      <c r="A2450" t="str">
        <f t="shared" si="38"/>
        <v>2025_4068</v>
      </c>
      <c r="C2450" s="28">
        <v>2448</v>
      </c>
      <c r="D2450" s="25">
        <v>4068</v>
      </c>
      <c r="E2450" s="25">
        <v>4068</v>
      </c>
      <c r="F2450" s="25" t="s">
        <v>801</v>
      </c>
      <c r="G2450" s="25">
        <v>2025</v>
      </c>
      <c r="H2450" s="25">
        <v>0</v>
      </c>
      <c r="I2450" s="25">
        <v>1</v>
      </c>
      <c r="J2450" s="25">
        <v>434550730</v>
      </c>
      <c r="K2450" s="25">
        <v>465.3</v>
      </c>
      <c r="L2450" s="25">
        <v>3552566</v>
      </c>
      <c r="M2450" s="25">
        <v>134997</v>
      </c>
      <c r="N2450" s="25">
        <v>3.7999999999999999E-2</v>
      </c>
      <c r="O2450" s="25">
        <v>0.31065999999999999</v>
      </c>
    </row>
    <row r="2451" spans="1:15" x14ac:dyDescent="0.2">
      <c r="A2451" t="str">
        <f t="shared" si="38"/>
        <v>2025_4086</v>
      </c>
      <c r="C2451" s="28">
        <v>2449</v>
      </c>
      <c r="D2451" s="25">
        <v>4086</v>
      </c>
      <c r="E2451" s="25">
        <v>4086</v>
      </c>
      <c r="F2451" s="25" t="s">
        <v>755</v>
      </c>
      <c r="G2451" s="25">
        <v>2025</v>
      </c>
      <c r="H2451" s="25">
        <v>0</v>
      </c>
      <c r="I2451" s="25">
        <v>1</v>
      </c>
      <c r="J2451" s="25">
        <v>525101826</v>
      </c>
      <c r="K2451" s="25">
        <v>1750.4</v>
      </c>
      <c r="L2451" s="25">
        <v>13481581</v>
      </c>
      <c r="M2451" s="25">
        <v>337040</v>
      </c>
      <c r="N2451" s="25">
        <v>2.5000000000000001E-2</v>
      </c>
      <c r="O2451" s="25">
        <v>0.64185999999999999</v>
      </c>
    </row>
    <row r="2452" spans="1:15" ht="30" x14ac:dyDescent="0.2">
      <c r="A2452" t="str">
        <f t="shared" si="38"/>
        <v>2025_4104</v>
      </c>
      <c r="C2452" s="28">
        <v>2450</v>
      </c>
      <c r="D2452" s="25">
        <v>4104</v>
      </c>
      <c r="E2452" s="25">
        <v>4104</v>
      </c>
      <c r="F2452" s="25" t="s">
        <v>178</v>
      </c>
      <c r="G2452" s="25">
        <v>2025</v>
      </c>
      <c r="H2452" s="25">
        <v>0</v>
      </c>
      <c r="I2452" s="25">
        <v>1</v>
      </c>
      <c r="J2452" s="25">
        <v>1265781703</v>
      </c>
      <c r="K2452" s="25">
        <v>5352.3</v>
      </c>
      <c r="L2452" s="25">
        <v>40896924</v>
      </c>
      <c r="M2452" s="25">
        <v>1696716</v>
      </c>
      <c r="N2452" s="25">
        <v>4.1487999999999997E-2</v>
      </c>
      <c r="O2452" s="25">
        <v>1.3404499999999999</v>
      </c>
    </row>
    <row r="2453" spans="1:15" ht="45" x14ac:dyDescent="0.2">
      <c r="A2453" t="str">
        <f t="shared" si="38"/>
        <v>2025_4122</v>
      </c>
      <c r="C2453" s="28">
        <v>2451</v>
      </c>
      <c r="D2453" s="25">
        <v>4122</v>
      </c>
      <c r="E2453" s="25">
        <v>4122</v>
      </c>
      <c r="F2453" s="25" t="s">
        <v>179</v>
      </c>
      <c r="G2453" s="25">
        <v>2025</v>
      </c>
      <c r="H2453" s="25">
        <v>0</v>
      </c>
      <c r="I2453" s="25">
        <v>1</v>
      </c>
      <c r="J2453" s="25">
        <v>225711557</v>
      </c>
      <c r="K2453" s="25">
        <v>487.5</v>
      </c>
      <c r="L2453" s="25">
        <v>3722063</v>
      </c>
      <c r="M2453" s="25">
        <v>186103</v>
      </c>
      <c r="N2453" s="25">
        <v>0.05</v>
      </c>
      <c r="O2453" s="25">
        <v>0.82452000000000003</v>
      </c>
    </row>
    <row r="2454" spans="1:15" ht="30" x14ac:dyDescent="0.2">
      <c r="A2454" t="str">
        <f t="shared" si="38"/>
        <v>2025_4131</v>
      </c>
      <c r="C2454" s="28">
        <v>2452</v>
      </c>
      <c r="D2454" s="25">
        <v>4131</v>
      </c>
      <c r="E2454" s="25">
        <v>4131</v>
      </c>
      <c r="F2454" s="25" t="s">
        <v>180</v>
      </c>
      <c r="G2454" s="25">
        <v>2025</v>
      </c>
      <c r="H2454" s="25">
        <v>0</v>
      </c>
      <c r="I2454" s="25">
        <v>1</v>
      </c>
      <c r="J2454" s="25">
        <v>1446874791</v>
      </c>
      <c r="K2454" s="25">
        <v>3351</v>
      </c>
      <c r="L2454" s="25">
        <v>25708872</v>
      </c>
      <c r="M2454" s="25">
        <v>1285444</v>
      </c>
      <c r="N2454" s="25">
        <v>0.05</v>
      </c>
      <c r="O2454" s="25">
        <v>0.88843000000000005</v>
      </c>
    </row>
    <row r="2455" spans="1:15" ht="30" x14ac:dyDescent="0.2">
      <c r="A2455" t="str">
        <f t="shared" si="38"/>
        <v>2025_4203</v>
      </c>
      <c r="C2455" s="28">
        <v>2453</v>
      </c>
      <c r="D2455" s="25">
        <v>4203</v>
      </c>
      <c r="E2455" s="25">
        <v>4203</v>
      </c>
      <c r="F2455" s="25" t="s">
        <v>182</v>
      </c>
      <c r="G2455" s="25">
        <v>2025</v>
      </c>
      <c r="H2455" s="25">
        <v>0</v>
      </c>
      <c r="I2455" s="25">
        <v>1</v>
      </c>
      <c r="J2455" s="25">
        <v>383786129</v>
      </c>
      <c r="K2455" s="25">
        <v>885.9</v>
      </c>
      <c r="L2455" s="25">
        <v>6763847</v>
      </c>
      <c r="M2455" s="25">
        <v>209679</v>
      </c>
      <c r="N2455" s="25">
        <v>3.1E-2</v>
      </c>
      <c r="O2455" s="25">
        <v>0.54634000000000005</v>
      </c>
    </row>
    <row r="2456" spans="1:15" ht="30" x14ac:dyDescent="0.2">
      <c r="A2456" t="str">
        <f t="shared" si="38"/>
        <v>2025_4212</v>
      </c>
      <c r="C2456" s="28">
        <v>2454</v>
      </c>
      <c r="D2456" s="25">
        <v>4212</v>
      </c>
      <c r="E2456" s="25">
        <v>4212</v>
      </c>
      <c r="F2456" s="25" t="s">
        <v>183</v>
      </c>
      <c r="G2456" s="25">
        <v>2025</v>
      </c>
      <c r="H2456" s="25">
        <v>0</v>
      </c>
      <c r="I2456" s="25">
        <v>1</v>
      </c>
      <c r="J2456" s="25">
        <v>94534346</v>
      </c>
      <c r="K2456" s="25">
        <v>283.39999999999998</v>
      </c>
      <c r="L2456" s="25">
        <v>2163759</v>
      </c>
      <c r="M2456" s="25">
        <v>108188</v>
      </c>
      <c r="N2456" s="25">
        <v>0.05</v>
      </c>
      <c r="O2456" s="25">
        <v>1.1444300000000001</v>
      </c>
    </row>
    <row r="2457" spans="1:15" ht="30" x14ac:dyDescent="0.2">
      <c r="A2457" t="str">
        <f t="shared" si="38"/>
        <v>2025_4271</v>
      </c>
      <c r="C2457" s="28">
        <v>2455</v>
      </c>
      <c r="D2457" s="25">
        <v>4271</v>
      </c>
      <c r="E2457" s="25">
        <v>4271</v>
      </c>
      <c r="F2457" s="25" t="s">
        <v>185</v>
      </c>
      <c r="G2457" s="25">
        <v>2025</v>
      </c>
      <c r="H2457" s="25">
        <v>0</v>
      </c>
      <c r="I2457" s="25">
        <v>1</v>
      </c>
      <c r="J2457" s="25">
        <v>600010895</v>
      </c>
      <c r="K2457" s="25">
        <v>1194.0999999999999</v>
      </c>
      <c r="L2457" s="25">
        <v>9116954</v>
      </c>
      <c r="M2457" s="25">
        <v>255275</v>
      </c>
      <c r="N2457" s="25">
        <v>2.8000000000000001E-2</v>
      </c>
      <c r="O2457" s="25">
        <v>0.42544999999999999</v>
      </c>
    </row>
    <row r="2458" spans="1:15" x14ac:dyDescent="0.2">
      <c r="A2458" t="str">
        <f t="shared" si="38"/>
        <v>2025_4269</v>
      </c>
      <c r="C2458" s="28">
        <v>2456</v>
      </c>
      <c r="D2458" s="25">
        <v>4269</v>
      </c>
      <c r="E2458" s="25">
        <v>4269</v>
      </c>
      <c r="F2458" s="25" t="s">
        <v>184</v>
      </c>
      <c r="G2458" s="25">
        <v>2025</v>
      </c>
      <c r="H2458" s="25">
        <v>0</v>
      </c>
      <c r="I2458" s="25">
        <v>1</v>
      </c>
      <c r="J2458" s="25">
        <v>301435737</v>
      </c>
      <c r="K2458" s="25">
        <v>489.6</v>
      </c>
      <c r="L2458" s="25">
        <v>3764534</v>
      </c>
      <c r="M2458" s="25">
        <v>150581</v>
      </c>
      <c r="N2458" s="25">
        <v>0.04</v>
      </c>
      <c r="O2458" s="25">
        <v>0.49954999999999999</v>
      </c>
    </row>
    <row r="2459" spans="1:15" ht="30" x14ac:dyDescent="0.2">
      <c r="A2459" t="str">
        <f t="shared" si="38"/>
        <v>2025_4356</v>
      </c>
      <c r="C2459" s="28">
        <v>2457</v>
      </c>
      <c r="D2459" s="25">
        <v>4356</v>
      </c>
      <c r="E2459" s="25">
        <v>4356</v>
      </c>
      <c r="F2459" s="25" t="s">
        <v>186</v>
      </c>
      <c r="G2459" s="25">
        <v>2025</v>
      </c>
      <c r="H2459" s="25">
        <v>0</v>
      </c>
      <c r="I2459" s="25">
        <v>1</v>
      </c>
      <c r="J2459" s="25">
        <v>374154862</v>
      </c>
      <c r="K2459" s="25">
        <v>725.8</v>
      </c>
      <c r="L2459" s="25">
        <v>5541483</v>
      </c>
      <c r="M2459" s="25">
        <v>155162</v>
      </c>
      <c r="N2459" s="25">
        <v>2.8000000000000001E-2</v>
      </c>
      <c r="O2459" s="25">
        <v>0.41470000000000001</v>
      </c>
    </row>
    <row r="2460" spans="1:15" ht="45" x14ac:dyDescent="0.2">
      <c r="A2460" t="str">
        <f t="shared" si="38"/>
        <v>2025_4149</v>
      </c>
      <c r="C2460" s="28">
        <v>2458</v>
      </c>
      <c r="D2460" s="25">
        <v>4149</v>
      </c>
      <c r="E2460" s="25">
        <v>4149</v>
      </c>
      <c r="F2460" s="25" t="s">
        <v>756</v>
      </c>
      <c r="G2460" s="25">
        <v>2025</v>
      </c>
      <c r="H2460" s="25">
        <v>0</v>
      </c>
      <c r="I2460" s="25">
        <v>1</v>
      </c>
      <c r="J2460" s="25">
        <v>837479850</v>
      </c>
      <c r="K2460" s="25">
        <v>1506.3</v>
      </c>
      <c r="L2460" s="25">
        <v>11508132</v>
      </c>
      <c r="M2460" s="25">
        <v>437309</v>
      </c>
      <c r="N2460" s="25">
        <v>3.7999999999999999E-2</v>
      </c>
      <c r="O2460" s="25">
        <v>0.52217000000000002</v>
      </c>
    </row>
    <row r="2461" spans="1:15" ht="30" x14ac:dyDescent="0.2">
      <c r="A2461" t="str">
        <f t="shared" si="38"/>
        <v>2025_4437</v>
      </c>
      <c r="C2461" s="28">
        <v>2459</v>
      </c>
      <c r="D2461" s="25">
        <v>4437</v>
      </c>
      <c r="E2461" s="25">
        <v>4437</v>
      </c>
      <c r="F2461" s="25" t="s">
        <v>188</v>
      </c>
      <c r="G2461" s="25">
        <v>2025</v>
      </c>
      <c r="H2461" s="25">
        <v>0</v>
      </c>
      <c r="I2461" s="25">
        <v>1</v>
      </c>
      <c r="J2461" s="25">
        <v>433192819</v>
      </c>
      <c r="K2461" s="25">
        <v>465.7</v>
      </c>
      <c r="L2461" s="25">
        <v>3555620</v>
      </c>
      <c r="M2461" s="25">
        <v>174225</v>
      </c>
      <c r="N2461" s="25">
        <v>4.9000000000000002E-2</v>
      </c>
      <c r="O2461" s="25">
        <v>0.40218999999999999</v>
      </c>
    </row>
    <row r="2462" spans="1:15" ht="30" x14ac:dyDescent="0.2">
      <c r="A2462" t="str">
        <f t="shared" si="38"/>
        <v>2025_4446</v>
      </c>
      <c r="C2462" s="28">
        <v>2460</v>
      </c>
      <c r="D2462" s="25">
        <v>4446</v>
      </c>
      <c r="E2462" s="25">
        <v>4446</v>
      </c>
      <c r="F2462" s="25" t="s">
        <v>189</v>
      </c>
      <c r="G2462" s="25">
        <v>2025</v>
      </c>
      <c r="H2462" s="25">
        <v>0</v>
      </c>
      <c r="I2462" s="25">
        <v>1</v>
      </c>
      <c r="J2462" s="25">
        <v>430925699</v>
      </c>
      <c r="K2462" s="25">
        <v>968.6</v>
      </c>
      <c r="L2462" s="25">
        <v>7395261</v>
      </c>
      <c r="M2462" s="25">
        <v>369763</v>
      </c>
      <c r="N2462" s="25">
        <v>0.05</v>
      </c>
      <c r="O2462" s="25">
        <v>0.85807</v>
      </c>
    </row>
    <row r="2463" spans="1:15" x14ac:dyDescent="0.2">
      <c r="A2463" t="str">
        <f t="shared" si="38"/>
        <v>2025_4491</v>
      </c>
      <c r="C2463" s="28">
        <v>2461</v>
      </c>
      <c r="D2463" s="25">
        <v>4491</v>
      </c>
      <c r="E2463" s="25">
        <v>4491</v>
      </c>
      <c r="F2463" s="25" t="s">
        <v>190</v>
      </c>
      <c r="G2463" s="25">
        <v>2025</v>
      </c>
      <c r="H2463" s="25">
        <v>0</v>
      </c>
      <c r="I2463" s="25">
        <v>1</v>
      </c>
      <c r="J2463" s="25">
        <v>161591214</v>
      </c>
      <c r="K2463" s="25">
        <v>319.89999999999998</v>
      </c>
      <c r="L2463" s="25">
        <v>2442437</v>
      </c>
      <c r="M2463" s="25">
        <v>119679</v>
      </c>
      <c r="N2463" s="25">
        <v>4.9000000000000002E-2</v>
      </c>
      <c r="O2463" s="25">
        <v>0.74063000000000001</v>
      </c>
    </row>
    <row r="2464" spans="1:15" ht="30" x14ac:dyDescent="0.2">
      <c r="A2464" t="str">
        <f t="shared" si="38"/>
        <v>2025_4505</v>
      </c>
      <c r="C2464" s="28">
        <v>2462</v>
      </c>
      <c r="D2464" s="25">
        <v>4505</v>
      </c>
      <c r="E2464" s="25">
        <v>4505</v>
      </c>
      <c r="F2464" s="25" t="s">
        <v>191</v>
      </c>
      <c r="G2464" s="25">
        <v>2025</v>
      </c>
      <c r="H2464" s="25">
        <v>0</v>
      </c>
      <c r="I2464" s="25">
        <v>1</v>
      </c>
      <c r="J2464" s="25">
        <v>119749733</v>
      </c>
      <c r="K2464" s="25">
        <v>221.3</v>
      </c>
      <c r="L2464" s="25">
        <v>1698256</v>
      </c>
      <c r="M2464" s="25">
        <v>41646</v>
      </c>
      <c r="N2464" s="25">
        <v>2.4523E-2</v>
      </c>
      <c r="O2464" s="25">
        <v>0.34777999999999998</v>
      </c>
    </row>
    <row r="2465" spans="1:15" ht="30" x14ac:dyDescent="0.2">
      <c r="A2465" t="str">
        <f t="shared" si="38"/>
        <v>2025_4509</v>
      </c>
      <c r="C2465" s="28">
        <v>2463</v>
      </c>
      <c r="D2465" s="25">
        <v>4509</v>
      </c>
      <c r="E2465" s="25">
        <v>4509</v>
      </c>
      <c r="F2465" s="25" t="s">
        <v>192</v>
      </c>
      <c r="G2465" s="25">
        <v>2025</v>
      </c>
      <c r="H2465" s="25">
        <v>0</v>
      </c>
      <c r="I2465" s="25">
        <v>1</v>
      </c>
      <c r="J2465" s="25">
        <v>79600180</v>
      </c>
      <c r="K2465" s="25">
        <v>199</v>
      </c>
      <c r="L2465" s="25">
        <v>1519365</v>
      </c>
      <c r="M2465" s="25">
        <v>37984</v>
      </c>
      <c r="N2465" s="25">
        <v>2.5000000000000001E-2</v>
      </c>
      <c r="O2465" s="25">
        <v>0.47717999999999999</v>
      </c>
    </row>
    <row r="2466" spans="1:15" ht="30" x14ac:dyDescent="0.2">
      <c r="A2466" t="str">
        <f t="shared" si="38"/>
        <v>2025_4518</v>
      </c>
      <c r="C2466" s="28">
        <v>2464</v>
      </c>
      <c r="D2466" s="25">
        <v>4518</v>
      </c>
      <c r="E2466" s="25">
        <v>4518</v>
      </c>
      <c r="F2466" s="25" t="s">
        <v>193</v>
      </c>
      <c r="G2466" s="25">
        <v>2025</v>
      </c>
      <c r="H2466" s="25">
        <v>0</v>
      </c>
      <c r="I2466" s="25">
        <v>1</v>
      </c>
      <c r="J2466" s="25">
        <v>101256226</v>
      </c>
      <c r="K2466" s="25">
        <v>194.6</v>
      </c>
      <c r="L2466" s="25">
        <v>1485771</v>
      </c>
      <c r="M2466" s="25">
        <v>6574</v>
      </c>
      <c r="N2466" s="25">
        <v>4.4250000000000001E-3</v>
      </c>
      <c r="O2466" s="25">
        <v>6.4920000000000005E-2</v>
      </c>
    </row>
    <row r="2467" spans="1:15" ht="30" x14ac:dyDescent="0.2">
      <c r="A2467" t="str">
        <f t="shared" si="38"/>
        <v>2025_4527</v>
      </c>
      <c r="C2467" s="28">
        <v>2465</v>
      </c>
      <c r="D2467" s="25">
        <v>4527</v>
      </c>
      <c r="E2467" s="25">
        <v>4527</v>
      </c>
      <c r="F2467" s="25" t="s">
        <v>194</v>
      </c>
      <c r="G2467" s="25">
        <v>2025</v>
      </c>
      <c r="H2467" s="25">
        <v>0</v>
      </c>
      <c r="I2467" s="25">
        <v>1</v>
      </c>
      <c r="J2467" s="25">
        <v>370178982</v>
      </c>
      <c r="K2467" s="25">
        <v>598.4</v>
      </c>
      <c r="L2467" s="25">
        <v>4568784</v>
      </c>
      <c r="M2467" s="25">
        <v>228439</v>
      </c>
      <c r="N2467" s="25">
        <v>0.05</v>
      </c>
      <c r="O2467" s="25">
        <v>0.61709999999999998</v>
      </c>
    </row>
    <row r="2468" spans="1:15" ht="30" x14ac:dyDescent="0.2">
      <c r="A2468" t="str">
        <f t="shared" si="38"/>
        <v>2025_4536</v>
      </c>
      <c r="C2468" s="28">
        <v>2466</v>
      </c>
      <c r="D2468" s="25">
        <v>4536</v>
      </c>
      <c r="E2468" s="25">
        <v>4536</v>
      </c>
      <c r="F2468" s="25" t="s">
        <v>195</v>
      </c>
      <c r="G2468" s="25">
        <v>2025</v>
      </c>
      <c r="H2468" s="25">
        <v>0</v>
      </c>
      <c r="I2468" s="25">
        <v>1</v>
      </c>
      <c r="J2468" s="25">
        <v>655675676</v>
      </c>
      <c r="K2468" s="25">
        <v>1733.3</v>
      </c>
      <c r="L2468" s="25">
        <v>13233746</v>
      </c>
      <c r="M2468" s="25">
        <v>330844</v>
      </c>
      <c r="N2468" s="25">
        <v>2.5000000000000001E-2</v>
      </c>
      <c r="O2468" s="25">
        <v>0.50458000000000003</v>
      </c>
    </row>
    <row r="2469" spans="1:15" ht="30" x14ac:dyDescent="0.2">
      <c r="A2469" t="str">
        <f t="shared" si="38"/>
        <v>2025_4554</v>
      </c>
      <c r="C2469" s="28">
        <v>2467</v>
      </c>
      <c r="D2469" s="25">
        <v>4554</v>
      </c>
      <c r="E2469" s="25">
        <v>4554</v>
      </c>
      <c r="F2469" s="25" t="s">
        <v>196</v>
      </c>
      <c r="G2469" s="25">
        <v>2025</v>
      </c>
      <c r="H2469" s="25">
        <v>0</v>
      </c>
      <c r="I2469" s="25">
        <v>1</v>
      </c>
      <c r="J2469" s="25">
        <v>382346050</v>
      </c>
      <c r="K2469" s="25">
        <v>1097.5999999999999</v>
      </c>
      <c r="L2469" s="25">
        <v>8380176</v>
      </c>
      <c r="M2469" s="25">
        <v>318447</v>
      </c>
      <c r="N2469" s="25">
        <v>3.7999999999999999E-2</v>
      </c>
      <c r="O2469" s="25">
        <v>0.83287999999999995</v>
      </c>
    </row>
    <row r="2470" spans="1:15" x14ac:dyDescent="0.2">
      <c r="A2470" t="str">
        <f t="shared" si="38"/>
        <v>2025_4572</v>
      </c>
      <c r="C2470" s="28">
        <v>2468</v>
      </c>
      <c r="D2470" s="25">
        <v>4572</v>
      </c>
      <c r="E2470" s="25">
        <v>4572</v>
      </c>
      <c r="F2470" s="25" t="s">
        <v>197</v>
      </c>
      <c r="G2470" s="25">
        <v>2025</v>
      </c>
      <c r="H2470" s="25">
        <v>0</v>
      </c>
      <c r="I2470" s="25">
        <v>1</v>
      </c>
      <c r="J2470" s="25">
        <v>87233490</v>
      </c>
      <c r="K2470" s="25">
        <v>220.4</v>
      </c>
      <c r="L2470" s="25">
        <v>1682754</v>
      </c>
      <c r="M2470" s="25">
        <v>53848</v>
      </c>
      <c r="N2470" s="25">
        <v>3.2000000000000001E-2</v>
      </c>
      <c r="O2470" s="25">
        <v>0.61729000000000001</v>
      </c>
    </row>
    <row r="2471" spans="1:15" ht="30" x14ac:dyDescent="0.2">
      <c r="A2471" t="str">
        <f t="shared" si="38"/>
        <v>2025_4581</v>
      </c>
      <c r="C2471" s="28">
        <v>2469</v>
      </c>
      <c r="D2471" s="25">
        <v>4581</v>
      </c>
      <c r="E2471" s="25">
        <v>4581</v>
      </c>
      <c r="F2471" s="25" t="s">
        <v>198</v>
      </c>
      <c r="G2471" s="25">
        <v>2025</v>
      </c>
      <c r="H2471" s="25">
        <v>0</v>
      </c>
      <c r="I2471" s="25">
        <v>1</v>
      </c>
      <c r="J2471" s="25">
        <v>1519944592</v>
      </c>
      <c r="K2471" s="25">
        <v>4422.8</v>
      </c>
      <c r="L2471" s="25">
        <v>33768078</v>
      </c>
      <c r="M2471" s="25">
        <v>1114347</v>
      </c>
      <c r="N2471" s="25">
        <v>3.3000000000000002E-2</v>
      </c>
      <c r="O2471" s="25">
        <v>0.73314999999999997</v>
      </c>
    </row>
    <row r="2472" spans="1:15" ht="30" x14ac:dyDescent="0.2">
      <c r="A2472" t="str">
        <f t="shared" si="38"/>
        <v>2025_4599</v>
      </c>
      <c r="C2472" s="28">
        <v>2470</v>
      </c>
      <c r="D2472" s="25">
        <v>4599</v>
      </c>
      <c r="E2472" s="25">
        <v>4599</v>
      </c>
      <c r="F2472" s="25" t="s">
        <v>199</v>
      </c>
      <c r="G2472" s="25">
        <v>2025</v>
      </c>
      <c r="H2472" s="25">
        <v>0</v>
      </c>
      <c r="I2472" s="25">
        <v>1</v>
      </c>
      <c r="J2472" s="25">
        <v>295643411</v>
      </c>
      <c r="K2472" s="25">
        <v>593.79999999999995</v>
      </c>
      <c r="L2472" s="25">
        <v>4579386</v>
      </c>
      <c r="M2472" s="25">
        <v>128223</v>
      </c>
      <c r="N2472" s="25">
        <v>2.8000000000000001E-2</v>
      </c>
      <c r="O2472" s="25">
        <v>0.43370999999999998</v>
      </c>
    </row>
    <row r="2473" spans="1:15" x14ac:dyDescent="0.2">
      <c r="A2473" t="str">
        <f t="shared" si="38"/>
        <v>2025_4617</v>
      </c>
      <c r="C2473" s="28">
        <v>2471</v>
      </c>
      <c r="D2473" s="25">
        <v>4617</v>
      </c>
      <c r="E2473" s="25">
        <v>4617</v>
      </c>
      <c r="F2473" s="25" t="s">
        <v>200</v>
      </c>
      <c r="G2473" s="25">
        <v>2025</v>
      </c>
      <c r="H2473" s="25">
        <v>0</v>
      </c>
      <c r="I2473" s="25">
        <v>1</v>
      </c>
      <c r="J2473" s="25">
        <v>574384646</v>
      </c>
      <c r="K2473" s="25">
        <v>1385.9</v>
      </c>
      <c r="L2473" s="25">
        <v>10581347</v>
      </c>
      <c r="M2473" s="25">
        <v>477783</v>
      </c>
      <c r="N2473" s="25">
        <v>4.5152999999999999E-2</v>
      </c>
      <c r="O2473" s="25">
        <v>0.83182</v>
      </c>
    </row>
    <row r="2474" spans="1:15" ht="30" x14ac:dyDescent="0.2">
      <c r="A2474" t="str">
        <f t="shared" si="38"/>
        <v>2025_4662</v>
      </c>
      <c r="C2474" s="28">
        <v>2472</v>
      </c>
      <c r="D2474" s="25">
        <v>4662</v>
      </c>
      <c r="E2474" s="25">
        <v>4662</v>
      </c>
      <c r="F2474" s="25" t="s">
        <v>202</v>
      </c>
      <c r="G2474" s="25">
        <v>2025</v>
      </c>
      <c r="H2474" s="25">
        <v>0</v>
      </c>
      <c r="I2474" s="25">
        <v>1</v>
      </c>
      <c r="J2474" s="25">
        <v>571429630</v>
      </c>
      <c r="K2474" s="25">
        <v>970.6</v>
      </c>
      <c r="L2474" s="25">
        <v>7410531</v>
      </c>
      <c r="M2474" s="25">
        <v>370527</v>
      </c>
      <c r="N2474" s="25">
        <v>0.05</v>
      </c>
      <c r="O2474" s="25">
        <v>0.64842</v>
      </c>
    </row>
    <row r="2475" spans="1:15" ht="30" x14ac:dyDescent="0.2">
      <c r="A2475" t="str">
        <f t="shared" si="38"/>
        <v>2025_4689</v>
      </c>
      <c r="C2475" s="28">
        <v>2473</v>
      </c>
      <c r="D2475" s="25">
        <v>4689</v>
      </c>
      <c r="E2475" s="25">
        <v>4689</v>
      </c>
      <c r="F2475" s="25" t="s">
        <v>203</v>
      </c>
      <c r="G2475" s="25">
        <v>2025</v>
      </c>
      <c r="H2475" s="25">
        <v>0</v>
      </c>
      <c r="I2475" s="25">
        <v>1</v>
      </c>
      <c r="J2475" s="25">
        <v>142954648</v>
      </c>
      <c r="K2475" s="25">
        <v>533.1</v>
      </c>
      <c r="L2475" s="25">
        <v>4070219</v>
      </c>
      <c r="M2475" s="25">
        <v>142458</v>
      </c>
      <c r="N2475" s="25">
        <v>3.5000000000000003E-2</v>
      </c>
      <c r="O2475" s="25">
        <v>0.99653000000000003</v>
      </c>
    </row>
    <row r="2476" spans="1:15" ht="30" x14ac:dyDescent="0.2">
      <c r="A2476" t="str">
        <f t="shared" si="38"/>
        <v>2025_4644</v>
      </c>
      <c r="C2476" s="28">
        <v>2474</v>
      </c>
      <c r="D2476" s="25">
        <v>4644</v>
      </c>
      <c r="E2476" s="25">
        <v>4644</v>
      </c>
      <c r="F2476" s="25" t="s">
        <v>201</v>
      </c>
      <c r="G2476" s="25">
        <v>2025</v>
      </c>
      <c r="H2476" s="25">
        <v>0</v>
      </c>
      <c r="I2476" s="25">
        <v>1</v>
      </c>
      <c r="J2476" s="25">
        <v>345912850</v>
      </c>
      <c r="K2476" s="25">
        <v>476.5</v>
      </c>
      <c r="L2476" s="25">
        <v>3663809</v>
      </c>
      <c r="M2476" s="25">
        <v>91595</v>
      </c>
      <c r="N2476" s="25">
        <v>2.5000000000000001E-2</v>
      </c>
      <c r="O2476" s="25">
        <v>0.26479000000000003</v>
      </c>
    </row>
    <row r="2477" spans="1:15" x14ac:dyDescent="0.2">
      <c r="A2477" t="str">
        <f t="shared" si="38"/>
        <v>2025_4725</v>
      </c>
      <c r="C2477" s="28">
        <v>2475</v>
      </c>
      <c r="D2477" s="25">
        <v>4725</v>
      </c>
      <c r="E2477" s="25">
        <v>4725</v>
      </c>
      <c r="F2477" s="25" t="s">
        <v>204</v>
      </c>
      <c r="G2477" s="25">
        <v>2025</v>
      </c>
      <c r="H2477" s="25">
        <v>0</v>
      </c>
      <c r="I2477" s="25">
        <v>1</v>
      </c>
      <c r="J2477" s="25">
        <v>964640430</v>
      </c>
      <c r="K2477" s="25">
        <v>2911.7</v>
      </c>
      <c r="L2477" s="25">
        <v>22230830</v>
      </c>
      <c r="M2477" s="25">
        <v>1090832</v>
      </c>
      <c r="N2477" s="25">
        <v>4.9068000000000001E-2</v>
      </c>
      <c r="O2477" s="25">
        <v>1.1308199999999999</v>
      </c>
    </row>
    <row r="2478" spans="1:15" ht="30" x14ac:dyDescent="0.2">
      <c r="A2478" t="str">
        <f t="shared" si="38"/>
        <v>2025_2673</v>
      </c>
      <c r="C2478" s="28">
        <v>2476</v>
      </c>
      <c r="D2478" s="25">
        <v>2673</v>
      </c>
      <c r="E2478" s="25">
        <v>2673</v>
      </c>
      <c r="F2478" s="25" t="s">
        <v>125</v>
      </c>
      <c r="G2478" s="25">
        <v>2025</v>
      </c>
      <c r="H2478" s="25">
        <v>0</v>
      </c>
      <c r="I2478" s="25">
        <v>1</v>
      </c>
      <c r="J2478" s="25">
        <v>314778580</v>
      </c>
      <c r="K2478" s="25">
        <v>664.3</v>
      </c>
      <c r="L2478" s="25">
        <v>5073259</v>
      </c>
      <c r="M2478" s="25">
        <v>192784</v>
      </c>
      <c r="N2478" s="25">
        <v>3.7999999999999999E-2</v>
      </c>
      <c r="O2478" s="25">
        <v>0.61243999999999998</v>
      </c>
    </row>
    <row r="2479" spans="1:15" ht="30" x14ac:dyDescent="0.2">
      <c r="A2479" t="str">
        <f t="shared" si="38"/>
        <v>2025_153</v>
      </c>
      <c r="C2479" s="28">
        <v>2477</v>
      </c>
      <c r="D2479" s="25">
        <v>153</v>
      </c>
      <c r="E2479" s="25">
        <v>153</v>
      </c>
      <c r="F2479" s="25" t="s">
        <v>17</v>
      </c>
      <c r="G2479" s="25">
        <v>2025</v>
      </c>
      <c r="H2479" s="25">
        <v>0</v>
      </c>
      <c r="I2479" s="25">
        <v>1</v>
      </c>
      <c r="J2479" s="25">
        <v>308663831</v>
      </c>
      <c r="K2479" s="25">
        <v>515.29999999999995</v>
      </c>
      <c r="L2479" s="25">
        <v>3961111</v>
      </c>
      <c r="M2479" s="25">
        <v>83277</v>
      </c>
      <c r="N2479" s="25">
        <v>2.1024000000000001E-2</v>
      </c>
      <c r="O2479" s="25">
        <v>0.26979999999999998</v>
      </c>
    </row>
    <row r="2480" spans="1:15" ht="30" x14ac:dyDescent="0.2">
      <c r="A2480" t="str">
        <f t="shared" si="38"/>
        <v>2025_3691</v>
      </c>
      <c r="C2480" s="28">
        <v>2478</v>
      </c>
      <c r="D2480" s="25">
        <v>3691</v>
      </c>
      <c r="E2480" s="25">
        <v>3691</v>
      </c>
      <c r="F2480" s="25" t="s">
        <v>164</v>
      </c>
      <c r="G2480" s="25">
        <v>2025</v>
      </c>
      <c r="H2480" s="25">
        <v>0</v>
      </c>
      <c r="I2480" s="25">
        <v>1</v>
      </c>
      <c r="J2480" s="25">
        <v>411519908</v>
      </c>
      <c r="K2480" s="25">
        <v>701.8</v>
      </c>
      <c r="L2480" s="25">
        <v>5362454</v>
      </c>
      <c r="M2480" s="25">
        <v>234802</v>
      </c>
      <c r="N2480" s="25">
        <v>4.3785999999999999E-2</v>
      </c>
      <c r="O2480" s="25">
        <v>0.57057000000000002</v>
      </c>
    </row>
    <row r="2481" spans="1:15" ht="45" x14ac:dyDescent="0.2">
      <c r="A2481" t="str">
        <f t="shared" si="38"/>
        <v>2025_4774</v>
      </c>
      <c r="C2481" s="28">
        <v>2479</v>
      </c>
      <c r="D2481" s="25">
        <v>4774</v>
      </c>
      <c r="E2481" s="25">
        <v>4774</v>
      </c>
      <c r="F2481" s="25" t="s">
        <v>757</v>
      </c>
      <c r="G2481" s="25">
        <v>2025</v>
      </c>
      <c r="H2481" s="25">
        <v>0</v>
      </c>
      <c r="I2481" s="25">
        <v>1</v>
      </c>
      <c r="J2481" s="25">
        <v>523369002</v>
      </c>
      <c r="K2481" s="25">
        <v>1106.5999999999999</v>
      </c>
      <c r="L2481" s="25">
        <v>8508647</v>
      </c>
      <c r="M2481" s="25">
        <v>408415</v>
      </c>
      <c r="N2481" s="25">
        <v>4.8000000000000001E-2</v>
      </c>
      <c r="O2481" s="25">
        <v>0.78036000000000005</v>
      </c>
    </row>
    <row r="2482" spans="1:15" ht="30" x14ac:dyDescent="0.2">
      <c r="A2482" t="str">
        <f t="shared" si="38"/>
        <v>2025_873</v>
      </c>
      <c r="C2482" s="28">
        <v>2480</v>
      </c>
      <c r="D2482" s="25">
        <v>873</v>
      </c>
      <c r="E2482" s="25">
        <v>873</v>
      </c>
      <c r="F2482" s="25" t="s">
        <v>43</v>
      </c>
      <c r="G2482" s="25">
        <v>2025</v>
      </c>
      <c r="H2482" s="25">
        <v>0</v>
      </c>
      <c r="I2482" s="25">
        <v>1</v>
      </c>
      <c r="J2482" s="25">
        <v>440265636</v>
      </c>
      <c r="K2482" s="25">
        <v>471.9</v>
      </c>
      <c r="L2482" s="25">
        <v>3637877</v>
      </c>
      <c r="M2482" s="25">
        <v>145515</v>
      </c>
      <c r="N2482" s="25">
        <v>0.04</v>
      </c>
      <c r="O2482" s="25">
        <v>0.33051999999999998</v>
      </c>
    </row>
    <row r="2483" spans="1:15" ht="30" x14ac:dyDescent="0.2">
      <c r="A2483" t="str">
        <f t="shared" si="38"/>
        <v>2025_4778</v>
      </c>
      <c r="C2483" s="28">
        <v>2481</v>
      </c>
      <c r="D2483" s="25">
        <v>4778</v>
      </c>
      <c r="E2483" s="25">
        <v>4778</v>
      </c>
      <c r="F2483" s="25" t="s">
        <v>211</v>
      </c>
      <c r="G2483" s="25">
        <v>2025</v>
      </c>
      <c r="H2483" s="25">
        <v>0</v>
      </c>
      <c r="I2483" s="25">
        <v>1</v>
      </c>
      <c r="J2483" s="25">
        <v>318090732</v>
      </c>
      <c r="K2483" s="25">
        <v>243.2</v>
      </c>
      <c r="L2483" s="25">
        <v>1857318</v>
      </c>
      <c r="M2483" s="25">
        <v>92866</v>
      </c>
      <c r="N2483" s="25">
        <v>0.05</v>
      </c>
      <c r="O2483" s="25">
        <v>0.29194999999999999</v>
      </c>
    </row>
    <row r="2484" spans="1:15" ht="30" x14ac:dyDescent="0.2">
      <c r="A2484" t="str">
        <f t="shared" si="38"/>
        <v>2025_4777</v>
      </c>
      <c r="C2484" s="28">
        <v>2482</v>
      </c>
      <c r="D2484" s="25">
        <v>4777</v>
      </c>
      <c r="E2484" s="25">
        <v>4777</v>
      </c>
      <c r="F2484" s="25" t="s">
        <v>210</v>
      </c>
      <c r="G2484" s="25">
        <v>2025</v>
      </c>
      <c r="H2484" s="25">
        <v>0</v>
      </c>
      <c r="I2484" s="25">
        <v>1</v>
      </c>
      <c r="J2484" s="25">
        <v>286129366</v>
      </c>
      <c r="K2484" s="25">
        <v>545.20000000000005</v>
      </c>
      <c r="L2484" s="25">
        <v>4170235</v>
      </c>
      <c r="M2484" s="25">
        <v>104256</v>
      </c>
      <c r="N2484" s="25">
        <v>2.5000000000000001E-2</v>
      </c>
      <c r="O2484" s="25">
        <v>0.36437000000000003</v>
      </c>
    </row>
    <row r="2485" spans="1:15" ht="30" x14ac:dyDescent="0.2">
      <c r="A2485" t="str">
        <f t="shared" si="38"/>
        <v>2025_4776</v>
      </c>
      <c r="C2485" s="28">
        <v>2483</v>
      </c>
      <c r="D2485" s="25">
        <v>4776</v>
      </c>
      <c r="E2485" s="25">
        <v>4776</v>
      </c>
      <c r="F2485" s="25" t="s">
        <v>209</v>
      </c>
      <c r="G2485" s="25">
        <v>2025</v>
      </c>
      <c r="H2485" s="25">
        <v>0</v>
      </c>
      <c r="I2485" s="25">
        <v>1</v>
      </c>
      <c r="J2485" s="25">
        <v>312840507</v>
      </c>
      <c r="K2485" s="25">
        <v>471.5</v>
      </c>
      <c r="L2485" s="25">
        <v>3662141</v>
      </c>
      <c r="M2485" s="25">
        <v>139161</v>
      </c>
      <c r="N2485" s="25">
        <v>3.7999999999999999E-2</v>
      </c>
      <c r="O2485" s="25">
        <v>0.44483</v>
      </c>
    </row>
    <row r="2486" spans="1:15" ht="30" x14ac:dyDescent="0.2">
      <c r="A2486" t="str">
        <f t="shared" si="38"/>
        <v>2025_4779</v>
      </c>
      <c r="C2486" s="28">
        <v>2484</v>
      </c>
      <c r="D2486" s="25">
        <v>4779</v>
      </c>
      <c r="E2486" s="25">
        <v>4779</v>
      </c>
      <c r="F2486" s="25" t="s">
        <v>212</v>
      </c>
      <c r="G2486" s="25">
        <v>2025</v>
      </c>
      <c r="H2486" s="25">
        <v>0</v>
      </c>
      <c r="I2486" s="25">
        <v>1</v>
      </c>
      <c r="J2486" s="25">
        <v>684207840</v>
      </c>
      <c r="K2486" s="25">
        <v>2145.5</v>
      </c>
      <c r="L2486" s="25">
        <v>16380893</v>
      </c>
      <c r="M2486" s="25">
        <v>819045</v>
      </c>
      <c r="N2486" s="25">
        <v>0.05</v>
      </c>
      <c r="O2486" s="25">
        <v>1.1970700000000001</v>
      </c>
    </row>
    <row r="2487" spans="1:15" ht="30" x14ac:dyDescent="0.2">
      <c r="A2487" t="str">
        <f t="shared" si="38"/>
        <v>2025_4784</v>
      </c>
      <c r="C2487" s="28">
        <v>2485</v>
      </c>
      <c r="D2487" s="25">
        <v>4784</v>
      </c>
      <c r="E2487" s="25">
        <v>4784</v>
      </c>
      <c r="F2487" s="25" t="s">
        <v>213</v>
      </c>
      <c r="G2487" s="25">
        <v>2025</v>
      </c>
      <c r="H2487" s="25">
        <v>0</v>
      </c>
      <c r="I2487" s="25">
        <v>1</v>
      </c>
      <c r="J2487" s="25">
        <v>1459463506</v>
      </c>
      <c r="K2487" s="25">
        <v>3018.2</v>
      </c>
      <c r="L2487" s="25">
        <v>23043957</v>
      </c>
      <c r="M2487" s="25">
        <v>1144412</v>
      </c>
      <c r="N2487" s="25">
        <v>4.9661999999999998E-2</v>
      </c>
      <c r="O2487" s="25">
        <v>0.78412999999999999</v>
      </c>
    </row>
    <row r="2488" spans="1:15" ht="30" x14ac:dyDescent="0.2">
      <c r="A2488" t="str">
        <f t="shared" si="38"/>
        <v>2025_4785</v>
      </c>
      <c r="C2488" s="28">
        <v>2486</v>
      </c>
      <c r="D2488" s="25">
        <v>4785</v>
      </c>
      <c r="E2488" s="25">
        <v>4785</v>
      </c>
      <c r="F2488" s="25" t="s">
        <v>758</v>
      </c>
      <c r="G2488" s="25">
        <v>2025</v>
      </c>
      <c r="H2488" s="25">
        <v>0</v>
      </c>
      <c r="I2488" s="25">
        <v>1</v>
      </c>
      <c r="J2488" s="25">
        <v>258147562</v>
      </c>
      <c r="K2488" s="25">
        <v>450.2</v>
      </c>
      <c r="L2488" s="25">
        <v>3437277</v>
      </c>
      <c r="M2488" s="25">
        <v>171864</v>
      </c>
      <c r="N2488" s="25">
        <v>0.05</v>
      </c>
      <c r="O2488" s="25">
        <v>0.66576000000000002</v>
      </c>
    </row>
    <row r="2489" spans="1:15" ht="30" x14ac:dyDescent="0.2">
      <c r="A2489" t="str">
        <f t="shared" si="38"/>
        <v>2025_333</v>
      </c>
      <c r="C2489" s="28">
        <v>2487</v>
      </c>
      <c r="D2489" s="25">
        <v>333</v>
      </c>
      <c r="E2489" s="25">
        <v>333</v>
      </c>
      <c r="F2489" s="25" t="s">
        <v>679</v>
      </c>
      <c r="G2489" s="25">
        <v>2025</v>
      </c>
      <c r="H2489" s="25">
        <v>0</v>
      </c>
      <c r="I2489" s="25">
        <v>1</v>
      </c>
      <c r="J2489" s="25">
        <v>410427250</v>
      </c>
      <c r="K2489" s="25">
        <v>397</v>
      </c>
      <c r="L2489" s="25">
        <v>3044990</v>
      </c>
      <c r="M2489" s="25">
        <v>152250</v>
      </c>
      <c r="N2489" s="25">
        <v>0.05</v>
      </c>
      <c r="O2489" s="25">
        <v>0.37095</v>
      </c>
    </row>
    <row r="2490" spans="1:15" ht="30" x14ac:dyDescent="0.2">
      <c r="A2490" t="str">
        <f t="shared" si="38"/>
        <v>2025_4773</v>
      </c>
      <c r="C2490" s="28">
        <v>2488</v>
      </c>
      <c r="D2490" s="25">
        <v>4773</v>
      </c>
      <c r="E2490" s="25">
        <v>4773</v>
      </c>
      <c r="F2490" s="25" t="s">
        <v>206</v>
      </c>
      <c r="G2490" s="25">
        <v>2025</v>
      </c>
      <c r="H2490" s="25">
        <v>0</v>
      </c>
      <c r="I2490" s="25">
        <v>1</v>
      </c>
      <c r="J2490" s="25">
        <v>258419025</v>
      </c>
      <c r="K2490" s="25">
        <v>506.6</v>
      </c>
      <c r="L2490" s="25">
        <v>3910952</v>
      </c>
      <c r="M2490" s="25">
        <v>131304</v>
      </c>
      <c r="N2490" s="25">
        <v>3.3572999999999999E-2</v>
      </c>
      <c r="O2490" s="25">
        <v>0.50810999999999995</v>
      </c>
    </row>
    <row r="2491" spans="1:15" ht="45" x14ac:dyDescent="0.2">
      <c r="A2491" t="str">
        <f t="shared" si="38"/>
        <v>2025_4788</v>
      </c>
      <c r="C2491" s="28">
        <v>2489</v>
      </c>
      <c r="D2491" s="25">
        <v>4788</v>
      </c>
      <c r="E2491" s="25">
        <v>4788</v>
      </c>
      <c r="F2491" s="25" t="s">
        <v>216</v>
      </c>
      <c r="G2491" s="25">
        <v>2025</v>
      </c>
      <c r="H2491" s="25">
        <v>0</v>
      </c>
      <c r="I2491" s="25">
        <v>1</v>
      </c>
      <c r="J2491" s="25">
        <v>293421883</v>
      </c>
      <c r="K2491" s="25">
        <v>512.6</v>
      </c>
      <c r="L2491" s="25">
        <v>3960348</v>
      </c>
      <c r="M2491" s="25">
        <v>146533</v>
      </c>
      <c r="N2491" s="25">
        <v>3.6999999999999998E-2</v>
      </c>
      <c r="O2491" s="25">
        <v>0.49939</v>
      </c>
    </row>
    <row r="2492" spans="1:15" x14ac:dyDescent="0.2">
      <c r="A2492" t="str">
        <f t="shared" si="38"/>
        <v>2025_4797</v>
      </c>
      <c r="C2492" s="28">
        <v>2490</v>
      </c>
      <c r="D2492" s="25">
        <v>4797</v>
      </c>
      <c r="E2492" s="25">
        <v>4797</v>
      </c>
      <c r="F2492" s="25" t="s">
        <v>217</v>
      </c>
      <c r="G2492" s="25">
        <v>2025</v>
      </c>
      <c r="H2492" s="25">
        <v>0</v>
      </c>
      <c r="I2492" s="25">
        <v>1</v>
      </c>
      <c r="J2492" s="25">
        <v>1034694001</v>
      </c>
      <c r="K2492" s="25">
        <v>3430.8</v>
      </c>
      <c r="L2492" s="25">
        <v>26194158</v>
      </c>
      <c r="M2492" s="25">
        <v>916796</v>
      </c>
      <c r="N2492" s="25">
        <v>3.5000000000000003E-2</v>
      </c>
      <c r="O2492" s="25">
        <v>0.88605999999999996</v>
      </c>
    </row>
    <row r="2493" spans="1:15" x14ac:dyDescent="0.2">
      <c r="A2493" t="str">
        <f t="shared" si="38"/>
        <v>2025_4860</v>
      </c>
      <c r="C2493" s="28">
        <v>2491</v>
      </c>
      <c r="D2493" s="25">
        <v>4860</v>
      </c>
      <c r="E2493" s="25">
        <v>4860</v>
      </c>
      <c r="F2493" s="25" t="s">
        <v>802</v>
      </c>
      <c r="G2493" s="25">
        <v>2025</v>
      </c>
      <c r="H2493" s="25">
        <v>0</v>
      </c>
      <c r="I2493" s="25">
        <v>1</v>
      </c>
      <c r="J2493" s="25">
        <v>568658823</v>
      </c>
      <c r="K2493" s="25">
        <v>903.5</v>
      </c>
      <c r="L2493" s="25">
        <v>6898223</v>
      </c>
      <c r="M2493" s="25">
        <v>255234</v>
      </c>
      <c r="N2493" s="25">
        <v>3.6999999999999998E-2</v>
      </c>
      <c r="O2493" s="25">
        <v>0.44884000000000002</v>
      </c>
    </row>
    <row r="2494" spans="1:15" x14ac:dyDescent="0.2">
      <c r="A2494" t="str">
        <f t="shared" si="38"/>
        <v>2025_4869</v>
      </c>
      <c r="C2494" s="28">
        <v>2492</v>
      </c>
      <c r="D2494" s="25">
        <v>4869</v>
      </c>
      <c r="E2494" s="25">
        <v>4869</v>
      </c>
      <c r="F2494" s="25" t="s">
        <v>219</v>
      </c>
      <c r="G2494" s="25">
        <v>2025</v>
      </c>
      <c r="H2494" s="25">
        <v>0</v>
      </c>
      <c r="I2494" s="25">
        <v>1</v>
      </c>
      <c r="J2494" s="25">
        <v>369274747</v>
      </c>
      <c r="K2494" s="25">
        <v>1318.9</v>
      </c>
      <c r="L2494" s="25">
        <v>10077715</v>
      </c>
      <c r="M2494" s="25">
        <v>382953</v>
      </c>
      <c r="N2494" s="25">
        <v>3.7999999999999999E-2</v>
      </c>
      <c r="O2494" s="25">
        <v>1.03704</v>
      </c>
    </row>
    <row r="2495" spans="1:15" x14ac:dyDescent="0.2">
      <c r="A2495" t="str">
        <f t="shared" si="38"/>
        <v>2025_4878</v>
      </c>
      <c r="C2495" s="28">
        <v>2493</v>
      </c>
      <c r="D2495" s="25">
        <v>4878</v>
      </c>
      <c r="E2495" s="25">
        <v>4878</v>
      </c>
      <c r="F2495" s="25" t="s">
        <v>220</v>
      </c>
      <c r="G2495" s="25">
        <v>2025</v>
      </c>
      <c r="H2495" s="25">
        <v>0</v>
      </c>
      <c r="I2495" s="25">
        <v>1</v>
      </c>
      <c r="J2495" s="25">
        <v>406003603</v>
      </c>
      <c r="K2495" s="25">
        <v>590.29999999999995</v>
      </c>
      <c r="L2495" s="25">
        <v>4506941</v>
      </c>
      <c r="M2495" s="25">
        <v>225347</v>
      </c>
      <c r="N2495" s="25">
        <v>0.05</v>
      </c>
      <c r="O2495" s="25">
        <v>0.55503999999999998</v>
      </c>
    </row>
    <row r="2496" spans="1:15" x14ac:dyDescent="0.2">
      <c r="A2496" t="str">
        <f t="shared" si="38"/>
        <v>2025_4890</v>
      </c>
      <c r="C2496" s="28">
        <v>2494</v>
      </c>
      <c r="D2496" s="25">
        <v>4890</v>
      </c>
      <c r="E2496" s="25">
        <v>4890</v>
      </c>
      <c r="F2496" s="25" t="s">
        <v>221</v>
      </c>
      <c r="G2496" s="25">
        <v>2025</v>
      </c>
      <c r="H2496" s="25">
        <v>0</v>
      </c>
      <c r="I2496" s="25">
        <v>1</v>
      </c>
      <c r="J2496" s="25">
        <v>1954848761</v>
      </c>
      <c r="K2496" s="25">
        <v>1024.4000000000001</v>
      </c>
      <c r="L2496" s="25">
        <v>7821294</v>
      </c>
      <c r="M2496" s="25">
        <v>383243</v>
      </c>
      <c r="N2496" s="25">
        <v>4.9000000000000002E-2</v>
      </c>
      <c r="O2496" s="25">
        <v>0.19605</v>
      </c>
    </row>
    <row r="2497" spans="1:15" x14ac:dyDescent="0.2">
      <c r="A2497" t="str">
        <f t="shared" si="38"/>
        <v>2025_4905</v>
      </c>
      <c r="C2497" s="28">
        <v>2495</v>
      </c>
      <c r="D2497" s="25">
        <v>4905</v>
      </c>
      <c r="E2497" s="25">
        <v>4905</v>
      </c>
      <c r="F2497" s="25" t="s">
        <v>759</v>
      </c>
      <c r="G2497" s="25">
        <v>2025</v>
      </c>
      <c r="H2497" s="25">
        <v>0</v>
      </c>
      <c r="I2497" s="25">
        <v>1</v>
      </c>
      <c r="J2497" s="25">
        <v>121642141</v>
      </c>
      <c r="K2497" s="25">
        <v>193.6</v>
      </c>
      <c r="L2497" s="25">
        <v>1478136</v>
      </c>
      <c r="M2497" s="25">
        <v>73907</v>
      </c>
      <c r="N2497" s="25">
        <v>0.05</v>
      </c>
      <c r="O2497" s="25">
        <v>0.60758000000000001</v>
      </c>
    </row>
    <row r="2498" spans="1:15" ht="45" x14ac:dyDescent="0.2">
      <c r="A2498" t="str">
        <f t="shared" si="38"/>
        <v>2025_4978</v>
      </c>
      <c r="C2498" s="28">
        <v>2496</v>
      </c>
      <c r="D2498" s="25">
        <v>4978</v>
      </c>
      <c r="E2498" s="25">
        <v>4978</v>
      </c>
      <c r="F2498" s="25" t="s">
        <v>222</v>
      </c>
      <c r="G2498" s="25">
        <v>2025</v>
      </c>
      <c r="H2498" s="25">
        <v>0</v>
      </c>
      <c r="I2498" s="25">
        <v>1</v>
      </c>
      <c r="J2498" s="25">
        <v>206002841</v>
      </c>
      <c r="K2498" s="25">
        <v>163.9</v>
      </c>
      <c r="L2498" s="25">
        <v>1251377</v>
      </c>
      <c r="M2498" s="25">
        <v>15263</v>
      </c>
      <c r="N2498" s="25">
        <v>1.2197E-2</v>
      </c>
      <c r="O2498" s="25">
        <v>7.4090000000000003E-2</v>
      </c>
    </row>
    <row r="2499" spans="1:15" x14ac:dyDescent="0.2">
      <c r="A2499" t="str">
        <f t="shared" si="38"/>
        <v>2025_4995</v>
      </c>
      <c r="C2499" s="28">
        <v>2497</v>
      </c>
      <c r="D2499" s="25">
        <v>4995</v>
      </c>
      <c r="E2499" s="25">
        <v>4995</v>
      </c>
      <c r="F2499" s="25" t="s">
        <v>223</v>
      </c>
      <c r="G2499" s="25">
        <v>2025</v>
      </c>
      <c r="H2499" s="25">
        <v>0</v>
      </c>
      <c r="I2499" s="25">
        <v>1</v>
      </c>
      <c r="J2499" s="25">
        <v>430125404</v>
      </c>
      <c r="K2499" s="25">
        <v>902.1</v>
      </c>
      <c r="L2499" s="25">
        <v>6907380</v>
      </c>
      <c r="M2499" s="25">
        <v>172684</v>
      </c>
      <c r="N2499" s="25">
        <v>2.5000000000000001E-2</v>
      </c>
      <c r="O2499" s="25">
        <v>0.40146999999999999</v>
      </c>
    </row>
    <row r="2500" spans="1:15" ht="30" x14ac:dyDescent="0.2">
      <c r="A2500" t="str">
        <f t="shared" ref="A2500:A2563" si="39">CONCATENATE(G2500,"_",D2500)</f>
        <v>2025_5013</v>
      </c>
      <c r="C2500" s="28">
        <v>2498</v>
      </c>
      <c r="D2500" s="25">
        <v>5013</v>
      </c>
      <c r="E2500" s="25">
        <v>5013</v>
      </c>
      <c r="F2500" s="25" t="s">
        <v>224</v>
      </c>
      <c r="G2500" s="25">
        <v>2025</v>
      </c>
      <c r="H2500" s="25">
        <v>0</v>
      </c>
      <c r="I2500" s="25">
        <v>1</v>
      </c>
      <c r="J2500" s="25">
        <v>753576664</v>
      </c>
      <c r="K2500" s="25">
        <v>2221.8000000000002</v>
      </c>
      <c r="L2500" s="25">
        <v>16963443</v>
      </c>
      <c r="M2500" s="25">
        <v>606517</v>
      </c>
      <c r="N2500" s="25">
        <v>3.5754000000000001E-2</v>
      </c>
      <c r="O2500" s="25">
        <v>0.80484999999999995</v>
      </c>
    </row>
    <row r="2501" spans="1:15" x14ac:dyDescent="0.2">
      <c r="A2501" t="str">
        <f t="shared" si="39"/>
        <v>2025_5049</v>
      </c>
      <c r="C2501" s="28">
        <v>2499</v>
      </c>
      <c r="D2501" s="25">
        <v>5049</v>
      </c>
      <c r="E2501" s="25">
        <v>5049</v>
      </c>
      <c r="F2501" s="25" t="s">
        <v>225</v>
      </c>
      <c r="G2501" s="25">
        <v>2025</v>
      </c>
      <c r="H2501" s="25">
        <v>0</v>
      </c>
      <c r="I2501" s="25">
        <v>1</v>
      </c>
      <c r="J2501" s="25">
        <v>957647905</v>
      </c>
      <c r="K2501" s="25">
        <v>5113.3999999999996</v>
      </c>
      <c r="L2501" s="25">
        <v>39040809</v>
      </c>
      <c r="M2501" s="25">
        <v>976020</v>
      </c>
      <c r="N2501" s="25">
        <v>2.5000000000000001E-2</v>
      </c>
      <c r="O2501" s="25">
        <v>1.01918</v>
      </c>
    </row>
    <row r="2502" spans="1:15" x14ac:dyDescent="0.2">
      <c r="A2502" t="str">
        <f t="shared" si="39"/>
        <v>2025_5319</v>
      </c>
      <c r="C2502" s="28">
        <v>2500</v>
      </c>
      <c r="D2502" s="25">
        <v>5319</v>
      </c>
      <c r="E2502" s="25">
        <v>5160</v>
      </c>
      <c r="F2502" s="25" t="s">
        <v>5</v>
      </c>
      <c r="G2502" s="25">
        <v>2025</v>
      </c>
      <c r="H2502" s="25">
        <v>0</v>
      </c>
      <c r="I2502" s="25">
        <v>1</v>
      </c>
      <c r="J2502" s="25">
        <v>390053113</v>
      </c>
      <c r="K2502" s="25">
        <v>999.3</v>
      </c>
      <c r="L2502" s="25">
        <v>7629656</v>
      </c>
      <c r="M2502" s="25">
        <v>88443</v>
      </c>
      <c r="N2502" s="25">
        <v>1.1592E-2</v>
      </c>
      <c r="O2502" s="25">
        <v>0.22675000000000001</v>
      </c>
    </row>
    <row r="2503" spans="1:15" ht="30" x14ac:dyDescent="0.2">
      <c r="A2503" t="str">
        <f t="shared" si="39"/>
        <v>2025_5121</v>
      </c>
      <c r="C2503" s="28">
        <v>2501</v>
      </c>
      <c r="D2503" s="25">
        <v>5121</v>
      </c>
      <c r="E2503" s="25">
        <v>5121</v>
      </c>
      <c r="F2503" s="25" t="s">
        <v>226</v>
      </c>
      <c r="G2503" s="25">
        <v>2025</v>
      </c>
      <c r="H2503" s="25">
        <v>0</v>
      </c>
      <c r="I2503" s="25">
        <v>1</v>
      </c>
      <c r="J2503" s="25">
        <v>522487836</v>
      </c>
      <c r="K2503" s="25">
        <v>642.5</v>
      </c>
      <c r="L2503" s="25">
        <v>4905488</v>
      </c>
      <c r="M2503" s="25">
        <v>245274</v>
      </c>
      <c r="N2503" s="25">
        <v>0.05</v>
      </c>
      <c r="O2503" s="25">
        <v>0.46943000000000001</v>
      </c>
    </row>
    <row r="2504" spans="1:15" ht="30" x14ac:dyDescent="0.2">
      <c r="A2504" t="str">
        <f t="shared" si="39"/>
        <v>2025_5139</v>
      </c>
      <c r="C2504" s="28">
        <v>2502</v>
      </c>
      <c r="D2504" s="25">
        <v>5139</v>
      </c>
      <c r="E2504" s="25">
        <v>5139</v>
      </c>
      <c r="F2504" s="25" t="s">
        <v>227</v>
      </c>
      <c r="G2504" s="25">
        <v>2025</v>
      </c>
      <c r="H2504" s="25">
        <v>0</v>
      </c>
      <c r="I2504" s="25">
        <v>1</v>
      </c>
      <c r="J2504" s="25">
        <v>153847960</v>
      </c>
      <c r="K2504" s="25">
        <v>188.2</v>
      </c>
      <c r="L2504" s="25">
        <v>1461749</v>
      </c>
      <c r="M2504" s="25">
        <v>73087</v>
      </c>
      <c r="N2504" s="25">
        <v>0.05</v>
      </c>
      <c r="O2504" s="25">
        <v>0.47505999999999998</v>
      </c>
    </row>
    <row r="2505" spans="1:15" x14ac:dyDescent="0.2">
      <c r="A2505" t="str">
        <f t="shared" si="39"/>
        <v>2025_5163</v>
      </c>
      <c r="C2505" s="28">
        <v>2503</v>
      </c>
      <c r="D2505" s="25">
        <v>5163</v>
      </c>
      <c r="E2505" s="25">
        <v>5163</v>
      </c>
      <c r="F2505" s="25" t="s">
        <v>228</v>
      </c>
      <c r="G2505" s="25">
        <v>2025</v>
      </c>
      <c r="H2505" s="25">
        <v>0</v>
      </c>
      <c r="I2505" s="25">
        <v>1</v>
      </c>
      <c r="J2505" s="25">
        <v>347809718</v>
      </c>
      <c r="K2505" s="25">
        <v>530.70000000000005</v>
      </c>
      <c r="L2505" s="25">
        <v>4051895</v>
      </c>
      <c r="M2505" s="25">
        <v>121456</v>
      </c>
      <c r="N2505" s="25">
        <v>2.9975000000000002E-2</v>
      </c>
      <c r="O2505" s="25">
        <v>0.34920000000000001</v>
      </c>
    </row>
    <row r="2506" spans="1:15" x14ac:dyDescent="0.2">
      <c r="A2506" t="str">
        <f t="shared" si="39"/>
        <v>2025_5166</v>
      </c>
      <c r="C2506" s="28">
        <v>2504</v>
      </c>
      <c r="D2506" s="25">
        <v>5166</v>
      </c>
      <c r="E2506" s="25">
        <v>5166</v>
      </c>
      <c r="F2506" s="25" t="s">
        <v>229</v>
      </c>
      <c r="G2506" s="25">
        <v>2025</v>
      </c>
      <c r="H2506" s="25">
        <v>0</v>
      </c>
      <c r="I2506" s="25">
        <v>1</v>
      </c>
      <c r="J2506" s="25">
        <v>1122248505</v>
      </c>
      <c r="K2506" s="25">
        <v>2135.9</v>
      </c>
      <c r="L2506" s="25">
        <v>16307597</v>
      </c>
      <c r="M2506" s="25">
        <v>407690</v>
      </c>
      <c r="N2506" s="25">
        <v>2.5000000000000001E-2</v>
      </c>
      <c r="O2506" s="25">
        <v>0.36327999999999999</v>
      </c>
    </row>
    <row r="2507" spans="1:15" x14ac:dyDescent="0.2">
      <c r="A2507" t="str">
        <f t="shared" si="39"/>
        <v>2025_5184</v>
      </c>
      <c r="C2507" s="28">
        <v>2505</v>
      </c>
      <c r="D2507" s="25">
        <v>5184</v>
      </c>
      <c r="E2507" s="25">
        <v>5184</v>
      </c>
      <c r="F2507" s="25" t="s">
        <v>230</v>
      </c>
      <c r="G2507" s="25">
        <v>2025</v>
      </c>
      <c r="H2507" s="25">
        <v>0</v>
      </c>
      <c r="I2507" s="25">
        <v>1</v>
      </c>
      <c r="J2507" s="25">
        <v>433302641</v>
      </c>
      <c r="K2507" s="25">
        <v>1918.7</v>
      </c>
      <c r="L2507" s="25">
        <v>14649275</v>
      </c>
      <c r="M2507" s="25">
        <v>717814</v>
      </c>
      <c r="N2507" s="25">
        <v>4.9000000000000002E-2</v>
      </c>
      <c r="O2507" s="25">
        <v>1.6566099999999999</v>
      </c>
    </row>
    <row r="2508" spans="1:15" ht="30" x14ac:dyDescent="0.2">
      <c r="A2508" t="str">
        <f t="shared" si="39"/>
        <v>2025_5250</v>
      </c>
      <c r="C2508" s="28">
        <v>2506</v>
      </c>
      <c r="D2508" s="25">
        <v>5250</v>
      </c>
      <c r="E2508" s="25">
        <v>5250</v>
      </c>
      <c r="F2508" s="25" t="s">
        <v>231</v>
      </c>
      <c r="G2508" s="25">
        <v>2025</v>
      </c>
      <c r="H2508" s="25">
        <v>0</v>
      </c>
      <c r="I2508" s="25">
        <v>1</v>
      </c>
      <c r="J2508" s="25">
        <v>2148952126</v>
      </c>
      <c r="K2508" s="25">
        <v>5537.9</v>
      </c>
      <c r="L2508" s="25">
        <v>42824581</v>
      </c>
      <c r="M2508" s="25">
        <v>1113439</v>
      </c>
      <c r="N2508" s="25">
        <v>2.5999999999999999E-2</v>
      </c>
      <c r="O2508" s="25">
        <v>0.51812999999999998</v>
      </c>
    </row>
    <row r="2509" spans="1:15" ht="30" x14ac:dyDescent="0.2">
      <c r="A2509" t="str">
        <f t="shared" si="39"/>
        <v>2025_5256</v>
      </c>
      <c r="C2509" s="28">
        <v>2507</v>
      </c>
      <c r="D2509" s="25">
        <v>5256</v>
      </c>
      <c r="E2509" s="25">
        <v>5256</v>
      </c>
      <c r="F2509" s="25" t="s">
        <v>232</v>
      </c>
      <c r="G2509" s="25">
        <v>2025</v>
      </c>
      <c r="H2509" s="25">
        <v>0</v>
      </c>
      <c r="I2509" s="25">
        <v>1</v>
      </c>
      <c r="J2509" s="25">
        <v>217388633</v>
      </c>
      <c r="K2509" s="25">
        <v>693</v>
      </c>
      <c r="L2509" s="25">
        <v>5291055</v>
      </c>
      <c r="M2509" s="25">
        <v>195769</v>
      </c>
      <c r="N2509" s="25">
        <v>3.6999999999999998E-2</v>
      </c>
      <c r="O2509" s="25">
        <v>0.90054999999999996</v>
      </c>
    </row>
    <row r="2510" spans="1:15" ht="30" x14ac:dyDescent="0.2">
      <c r="A2510" t="str">
        <f t="shared" si="39"/>
        <v>2025_5283</v>
      </c>
      <c r="C2510" s="28">
        <v>2508</v>
      </c>
      <c r="D2510" s="25">
        <v>5283</v>
      </c>
      <c r="E2510" s="25">
        <v>5283</v>
      </c>
      <c r="F2510" s="25" t="s">
        <v>233</v>
      </c>
      <c r="G2510" s="25">
        <v>2025</v>
      </c>
      <c r="H2510" s="25">
        <v>0</v>
      </c>
      <c r="I2510" s="25">
        <v>1</v>
      </c>
      <c r="J2510" s="25">
        <v>714495623</v>
      </c>
      <c r="K2510" s="25">
        <v>650</v>
      </c>
      <c r="L2510" s="25">
        <v>5027750</v>
      </c>
      <c r="M2510" s="25">
        <v>191054</v>
      </c>
      <c r="N2510" s="25">
        <v>3.7999999999999999E-2</v>
      </c>
      <c r="O2510" s="25">
        <v>0.26740000000000003</v>
      </c>
    </row>
    <row r="2511" spans="1:15" x14ac:dyDescent="0.2">
      <c r="A2511" t="str">
        <f t="shared" si="39"/>
        <v>2025_5310</v>
      </c>
      <c r="C2511" s="28">
        <v>2509</v>
      </c>
      <c r="D2511" s="25">
        <v>5310</v>
      </c>
      <c r="E2511" s="25">
        <v>5310</v>
      </c>
      <c r="F2511" s="25" t="s">
        <v>234</v>
      </c>
      <c r="G2511" s="25">
        <v>2025</v>
      </c>
      <c r="H2511" s="25">
        <v>0</v>
      </c>
      <c r="I2511" s="25">
        <v>1</v>
      </c>
      <c r="J2511" s="25">
        <v>209021614</v>
      </c>
      <c r="K2511" s="25">
        <v>757.3</v>
      </c>
      <c r="L2511" s="25">
        <v>5781986</v>
      </c>
      <c r="M2511" s="25">
        <v>289099</v>
      </c>
      <c r="N2511" s="25">
        <v>0.05</v>
      </c>
      <c r="O2511" s="25">
        <v>1.3831100000000001</v>
      </c>
    </row>
    <row r="2512" spans="1:15" x14ac:dyDescent="0.2">
      <c r="A2512" t="str">
        <f t="shared" si="39"/>
        <v>2025_5463</v>
      </c>
      <c r="C2512" s="28">
        <v>2510</v>
      </c>
      <c r="D2512" s="25">
        <v>5463</v>
      </c>
      <c r="E2512" s="25">
        <v>5463</v>
      </c>
      <c r="F2512" s="25" t="s">
        <v>238</v>
      </c>
      <c r="G2512" s="25">
        <v>2025</v>
      </c>
      <c r="H2512" s="25">
        <v>0</v>
      </c>
      <c r="I2512" s="25">
        <v>1</v>
      </c>
      <c r="J2512" s="25">
        <v>450928895</v>
      </c>
      <c r="K2512" s="25">
        <v>1059.5999999999999</v>
      </c>
      <c r="L2512" s="25">
        <v>8090046</v>
      </c>
      <c r="M2512" s="25">
        <v>357281</v>
      </c>
      <c r="N2512" s="25">
        <v>4.4163000000000001E-2</v>
      </c>
      <c r="O2512" s="25">
        <v>0.79232000000000002</v>
      </c>
    </row>
    <row r="2513" spans="1:15" ht="30" x14ac:dyDescent="0.2">
      <c r="A2513" t="str">
        <f t="shared" si="39"/>
        <v>2025_5486</v>
      </c>
      <c r="C2513" s="28">
        <v>2511</v>
      </c>
      <c r="D2513" s="25">
        <v>5486</v>
      </c>
      <c r="E2513" s="25">
        <v>5486</v>
      </c>
      <c r="F2513" s="25" t="s">
        <v>239</v>
      </c>
      <c r="G2513" s="25">
        <v>2025</v>
      </c>
      <c r="H2513" s="25">
        <v>0</v>
      </c>
      <c r="I2513" s="25">
        <v>1</v>
      </c>
      <c r="J2513" s="25">
        <v>355674647</v>
      </c>
      <c r="K2513" s="25">
        <v>317</v>
      </c>
      <c r="L2513" s="25">
        <v>2420295</v>
      </c>
      <c r="M2513" s="25">
        <v>60507</v>
      </c>
      <c r="N2513" s="25">
        <v>2.5000000000000001E-2</v>
      </c>
      <c r="O2513" s="25">
        <v>0.17011999999999999</v>
      </c>
    </row>
    <row r="2514" spans="1:15" x14ac:dyDescent="0.2">
      <c r="A2514" t="str">
        <f t="shared" si="39"/>
        <v>2025_5508</v>
      </c>
      <c r="C2514" s="28">
        <v>2512</v>
      </c>
      <c r="D2514" s="25">
        <v>5508</v>
      </c>
      <c r="E2514" s="25">
        <v>5508</v>
      </c>
      <c r="F2514" s="25" t="s">
        <v>240</v>
      </c>
      <c r="G2514" s="25">
        <v>2025</v>
      </c>
      <c r="H2514" s="25">
        <v>0</v>
      </c>
      <c r="I2514" s="25">
        <v>1</v>
      </c>
      <c r="J2514" s="25">
        <v>322217273</v>
      </c>
      <c r="K2514" s="25">
        <v>344.2</v>
      </c>
      <c r="L2514" s="25">
        <v>2627967</v>
      </c>
      <c r="M2514" s="25">
        <v>94607</v>
      </c>
      <c r="N2514" s="25">
        <v>3.5999999999999997E-2</v>
      </c>
      <c r="O2514" s="25">
        <v>0.29360999999999998</v>
      </c>
    </row>
    <row r="2515" spans="1:15" ht="30" x14ac:dyDescent="0.2">
      <c r="A2515" t="str">
        <f t="shared" si="39"/>
        <v>2025_1975</v>
      </c>
      <c r="C2515" s="28">
        <v>2513</v>
      </c>
      <c r="D2515" s="25">
        <v>1975</v>
      </c>
      <c r="E2515" s="25">
        <v>1975</v>
      </c>
      <c r="F2515" s="25" t="s">
        <v>102</v>
      </c>
      <c r="G2515" s="25">
        <v>2025</v>
      </c>
      <c r="H2515" s="25">
        <v>0</v>
      </c>
      <c r="I2515" s="25">
        <v>1</v>
      </c>
      <c r="J2515" s="25">
        <v>271267289</v>
      </c>
      <c r="K2515" s="25">
        <v>371.1</v>
      </c>
      <c r="L2515" s="25">
        <v>2833349</v>
      </c>
      <c r="M2515" s="25">
        <v>76500</v>
      </c>
      <c r="N2515" s="25">
        <v>2.7E-2</v>
      </c>
      <c r="O2515" s="25">
        <v>0.28200999999999998</v>
      </c>
    </row>
    <row r="2516" spans="1:15" x14ac:dyDescent="0.2">
      <c r="A2516" t="str">
        <f t="shared" si="39"/>
        <v>2025_4824</v>
      </c>
      <c r="C2516" s="28">
        <v>2514</v>
      </c>
      <c r="D2516" s="25">
        <v>4824</v>
      </c>
      <c r="E2516" s="25">
        <v>5510</v>
      </c>
      <c r="F2516" s="25" t="s">
        <v>241</v>
      </c>
      <c r="G2516" s="25">
        <v>2025</v>
      </c>
      <c r="H2516" s="25">
        <v>0</v>
      </c>
      <c r="I2516" s="25">
        <v>1</v>
      </c>
      <c r="J2516" s="25">
        <v>432679095</v>
      </c>
      <c r="K2516" s="25">
        <v>710.4</v>
      </c>
      <c r="L2516" s="25">
        <v>5423904</v>
      </c>
      <c r="M2516" s="25">
        <v>260662</v>
      </c>
      <c r="N2516" s="25">
        <v>4.8057999999999997E-2</v>
      </c>
      <c r="O2516" s="25">
        <v>0.60243999999999998</v>
      </c>
    </row>
    <row r="2517" spans="1:15" ht="30" x14ac:dyDescent="0.2">
      <c r="A2517" t="str">
        <f t="shared" si="39"/>
        <v>2025_5607</v>
      </c>
      <c r="C2517" s="28">
        <v>2515</v>
      </c>
      <c r="D2517" s="25">
        <v>5607</v>
      </c>
      <c r="E2517" s="25">
        <v>5607</v>
      </c>
      <c r="F2517" s="25" t="s">
        <v>242</v>
      </c>
      <c r="G2517" s="25">
        <v>2025</v>
      </c>
      <c r="H2517" s="25">
        <v>0</v>
      </c>
      <c r="I2517" s="25">
        <v>1</v>
      </c>
      <c r="J2517" s="25">
        <v>365659345</v>
      </c>
      <c r="K2517" s="25">
        <v>820.8</v>
      </c>
      <c r="L2517" s="25">
        <v>6271733</v>
      </c>
      <c r="M2517" s="25">
        <v>232054</v>
      </c>
      <c r="N2517" s="25">
        <v>3.6999999999999998E-2</v>
      </c>
      <c r="O2517" s="25">
        <v>0.63461999999999996</v>
      </c>
    </row>
    <row r="2518" spans="1:15" ht="30" x14ac:dyDescent="0.2">
      <c r="A2518" t="str">
        <f t="shared" si="39"/>
        <v>2025_5643</v>
      </c>
      <c r="C2518" s="28">
        <v>2516</v>
      </c>
      <c r="D2518" s="25">
        <v>5643</v>
      </c>
      <c r="E2518" s="25">
        <v>5643</v>
      </c>
      <c r="F2518" s="25" t="s">
        <v>244</v>
      </c>
      <c r="G2518" s="25">
        <v>2025</v>
      </c>
      <c r="H2518" s="25">
        <v>0</v>
      </c>
      <c r="I2518" s="25">
        <v>1</v>
      </c>
      <c r="J2518" s="25">
        <v>417042640</v>
      </c>
      <c r="K2518" s="25">
        <v>983.2</v>
      </c>
      <c r="L2518" s="25">
        <v>7506732</v>
      </c>
      <c r="M2518" s="25">
        <v>262736</v>
      </c>
      <c r="N2518" s="25">
        <v>3.5000000000000003E-2</v>
      </c>
      <c r="O2518" s="25">
        <v>0.63</v>
      </c>
    </row>
    <row r="2519" spans="1:15" ht="60" x14ac:dyDescent="0.2">
      <c r="A2519" t="str">
        <f t="shared" si="39"/>
        <v>2025_5697</v>
      </c>
      <c r="C2519" s="28">
        <v>2517</v>
      </c>
      <c r="D2519" s="25">
        <v>5697</v>
      </c>
      <c r="E2519" s="25">
        <v>5697</v>
      </c>
      <c r="F2519" s="25" t="s">
        <v>796</v>
      </c>
      <c r="G2519" s="25">
        <v>2025</v>
      </c>
      <c r="H2519" s="25">
        <v>0</v>
      </c>
      <c r="I2519" s="25">
        <v>1</v>
      </c>
      <c r="J2519" s="25">
        <v>262320865</v>
      </c>
      <c r="K2519" s="25">
        <v>420</v>
      </c>
      <c r="L2519" s="25">
        <v>3206700</v>
      </c>
      <c r="M2519" s="25">
        <v>78875</v>
      </c>
      <c r="N2519" s="25">
        <v>2.4597000000000001E-2</v>
      </c>
      <c r="O2519" s="25">
        <v>0.30068</v>
      </c>
    </row>
    <row r="2520" spans="1:15" ht="30" x14ac:dyDescent="0.2">
      <c r="A2520" t="str">
        <f t="shared" si="39"/>
        <v>2025_5724</v>
      </c>
      <c r="C2520" s="28">
        <v>2518</v>
      </c>
      <c r="D2520" s="25">
        <v>5724</v>
      </c>
      <c r="E2520" s="25">
        <v>5724</v>
      </c>
      <c r="F2520" s="25" t="s">
        <v>246</v>
      </c>
      <c r="G2520" s="25">
        <v>2025</v>
      </c>
      <c r="H2520" s="25">
        <v>0</v>
      </c>
      <c r="I2520" s="25">
        <v>1</v>
      </c>
      <c r="J2520" s="25">
        <v>150522883</v>
      </c>
      <c r="K2520" s="25">
        <v>177</v>
      </c>
      <c r="L2520" s="25">
        <v>1351395</v>
      </c>
      <c r="M2520" s="25">
        <v>67570</v>
      </c>
      <c r="N2520" s="25">
        <v>0.05</v>
      </c>
      <c r="O2520" s="25">
        <v>0.44890000000000002</v>
      </c>
    </row>
    <row r="2521" spans="1:15" x14ac:dyDescent="0.2">
      <c r="A2521" t="str">
        <f t="shared" si="39"/>
        <v>2025_5805</v>
      </c>
      <c r="C2521" s="28">
        <v>2519</v>
      </c>
      <c r="D2521" s="25">
        <v>5805</v>
      </c>
      <c r="E2521" s="25">
        <v>5805</v>
      </c>
      <c r="F2521" s="25" t="s">
        <v>248</v>
      </c>
      <c r="G2521" s="25">
        <v>2025</v>
      </c>
      <c r="H2521" s="25">
        <v>0</v>
      </c>
      <c r="I2521" s="25">
        <v>1</v>
      </c>
      <c r="J2521" s="25">
        <v>1526918051</v>
      </c>
      <c r="K2521" s="25">
        <v>1023</v>
      </c>
      <c r="L2521" s="25">
        <v>7844364</v>
      </c>
      <c r="M2521" s="25">
        <v>392218</v>
      </c>
      <c r="N2521" s="25">
        <v>0.05</v>
      </c>
      <c r="O2521" s="25">
        <v>0.25686999999999999</v>
      </c>
    </row>
    <row r="2522" spans="1:15" ht="45" x14ac:dyDescent="0.2">
      <c r="A2522" t="str">
        <f t="shared" si="39"/>
        <v>2025_5823</v>
      </c>
      <c r="C2522" s="28">
        <v>2520</v>
      </c>
      <c r="D2522" s="25">
        <v>5823</v>
      </c>
      <c r="E2522" s="25">
        <v>5823</v>
      </c>
      <c r="F2522" s="25" t="s">
        <v>249</v>
      </c>
      <c r="G2522" s="25">
        <v>2025</v>
      </c>
      <c r="H2522" s="25">
        <v>0</v>
      </c>
      <c r="I2522" s="25">
        <v>1</v>
      </c>
      <c r="J2522" s="25">
        <v>282149557</v>
      </c>
      <c r="K2522" s="25">
        <v>365</v>
      </c>
      <c r="L2522" s="25">
        <v>2798455</v>
      </c>
      <c r="M2522" s="25">
        <v>137064</v>
      </c>
      <c r="N2522" s="25">
        <v>4.8978000000000001E-2</v>
      </c>
      <c r="O2522" s="25">
        <v>0.48577999999999999</v>
      </c>
    </row>
    <row r="2523" spans="1:15" ht="30" x14ac:dyDescent="0.2">
      <c r="A2523" t="str">
        <f t="shared" si="39"/>
        <v>2025_5832</v>
      </c>
      <c r="C2523" s="28">
        <v>2521</v>
      </c>
      <c r="D2523" s="25">
        <v>5832</v>
      </c>
      <c r="E2523" s="25">
        <v>5832</v>
      </c>
      <c r="F2523" s="25" t="s">
        <v>250</v>
      </c>
      <c r="G2523" s="25">
        <v>2025</v>
      </c>
      <c r="H2523" s="25">
        <v>0</v>
      </c>
      <c r="I2523" s="25">
        <v>1</v>
      </c>
      <c r="J2523" s="25">
        <v>225054433</v>
      </c>
      <c r="K2523" s="25">
        <v>238</v>
      </c>
      <c r="L2523" s="25">
        <v>1817130</v>
      </c>
      <c r="M2523" s="25">
        <v>0</v>
      </c>
      <c r="N2523" s="25">
        <v>0</v>
      </c>
      <c r="O2523" s="25">
        <v>0</v>
      </c>
    </row>
    <row r="2524" spans="1:15" ht="45" x14ac:dyDescent="0.2">
      <c r="A2524" t="str">
        <f t="shared" si="39"/>
        <v>2025_5877</v>
      </c>
      <c r="C2524" s="28">
        <v>2522</v>
      </c>
      <c r="D2524" s="25">
        <v>5877</v>
      </c>
      <c r="E2524" s="25">
        <v>5877</v>
      </c>
      <c r="F2524" s="25" t="s">
        <v>252</v>
      </c>
      <c r="G2524" s="25">
        <v>2025</v>
      </c>
      <c r="H2524" s="25">
        <v>0</v>
      </c>
      <c r="I2524" s="25">
        <v>1</v>
      </c>
      <c r="J2524" s="25">
        <v>961674148</v>
      </c>
      <c r="K2524" s="25">
        <v>1437.7</v>
      </c>
      <c r="L2524" s="25">
        <v>10976840</v>
      </c>
      <c r="M2524" s="25">
        <v>439074</v>
      </c>
      <c r="N2524" s="25">
        <v>0.04</v>
      </c>
      <c r="O2524" s="25">
        <v>0.45656999999999998</v>
      </c>
    </row>
    <row r="2525" spans="1:15" x14ac:dyDescent="0.2">
      <c r="A2525" t="str">
        <f t="shared" si="39"/>
        <v>2025_5895</v>
      </c>
      <c r="C2525" s="28">
        <v>2523</v>
      </c>
      <c r="D2525" s="25">
        <v>5895</v>
      </c>
      <c r="E2525" s="25">
        <v>5895</v>
      </c>
      <c r="F2525" s="25" t="s">
        <v>253</v>
      </c>
      <c r="G2525" s="25">
        <v>2025</v>
      </c>
      <c r="H2525" s="25">
        <v>0</v>
      </c>
      <c r="I2525" s="25">
        <v>1</v>
      </c>
      <c r="J2525" s="25">
        <v>142969902</v>
      </c>
      <c r="K2525" s="25">
        <v>233.2</v>
      </c>
      <c r="L2525" s="25">
        <v>1780482</v>
      </c>
      <c r="M2525" s="25">
        <v>44512</v>
      </c>
      <c r="N2525" s="25">
        <v>2.5000000000000001E-2</v>
      </c>
      <c r="O2525" s="25">
        <v>0.31134000000000001</v>
      </c>
    </row>
    <row r="2526" spans="1:15" x14ac:dyDescent="0.2">
      <c r="A2526" t="str">
        <f t="shared" si="39"/>
        <v>2025_5949</v>
      </c>
      <c r="C2526" s="28">
        <v>2524</v>
      </c>
      <c r="D2526" s="25">
        <v>5949</v>
      </c>
      <c r="E2526" s="25">
        <v>5949</v>
      </c>
      <c r="F2526" s="25" t="s">
        <v>254</v>
      </c>
      <c r="G2526" s="25">
        <v>2025</v>
      </c>
      <c r="H2526" s="25">
        <v>0</v>
      </c>
      <c r="I2526" s="25">
        <v>1</v>
      </c>
      <c r="J2526" s="25">
        <v>465328560</v>
      </c>
      <c r="K2526" s="25">
        <v>1122.7</v>
      </c>
      <c r="L2526" s="25">
        <v>8571815</v>
      </c>
      <c r="M2526" s="25">
        <v>385732</v>
      </c>
      <c r="N2526" s="25">
        <v>4.4999999999999998E-2</v>
      </c>
      <c r="O2526" s="25">
        <v>0.82894999999999996</v>
      </c>
    </row>
    <row r="2527" spans="1:15" ht="30" x14ac:dyDescent="0.2">
      <c r="A2527" t="str">
        <f t="shared" si="39"/>
        <v>2025_5976</v>
      </c>
      <c r="C2527" s="28">
        <v>2525</v>
      </c>
      <c r="D2527" s="25">
        <v>5976</v>
      </c>
      <c r="E2527" s="25">
        <v>5976</v>
      </c>
      <c r="F2527" s="25" t="s">
        <v>255</v>
      </c>
      <c r="G2527" s="25">
        <v>2025</v>
      </c>
      <c r="H2527" s="25">
        <v>0</v>
      </c>
      <c r="I2527" s="25">
        <v>1</v>
      </c>
      <c r="J2527" s="25">
        <v>457945171</v>
      </c>
      <c r="K2527" s="25">
        <v>1057</v>
      </c>
      <c r="L2527" s="25">
        <v>8070195</v>
      </c>
      <c r="M2527" s="25">
        <v>298597</v>
      </c>
      <c r="N2527" s="25">
        <v>3.6999999999999998E-2</v>
      </c>
      <c r="O2527" s="25">
        <v>0.65203999999999995</v>
      </c>
    </row>
    <row r="2528" spans="1:15" ht="45" x14ac:dyDescent="0.2">
      <c r="A2528" t="str">
        <f t="shared" si="39"/>
        <v>2025_5994</v>
      </c>
      <c r="C2528" s="28">
        <v>2526</v>
      </c>
      <c r="D2528" s="25">
        <v>5994</v>
      </c>
      <c r="E2528" s="25">
        <v>5994</v>
      </c>
      <c r="F2528" s="25" t="s">
        <v>256</v>
      </c>
      <c r="G2528" s="25">
        <v>2025</v>
      </c>
      <c r="H2528" s="25">
        <v>0</v>
      </c>
      <c r="I2528" s="25">
        <v>1</v>
      </c>
      <c r="J2528" s="25">
        <v>374516301</v>
      </c>
      <c r="K2528" s="25">
        <v>648.79999999999995</v>
      </c>
      <c r="L2528" s="25">
        <v>4953588</v>
      </c>
      <c r="M2528" s="25">
        <v>247679</v>
      </c>
      <c r="N2528" s="25">
        <v>0.05</v>
      </c>
      <c r="O2528" s="25">
        <v>0.66132999999999997</v>
      </c>
    </row>
    <row r="2529" spans="1:15" x14ac:dyDescent="0.2">
      <c r="A2529" t="str">
        <f t="shared" si="39"/>
        <v>2025_6003</v>
      </c>
      <c r="C2529" s="28">
        <v>2527</v>
      </c>
      <c r="D2529" s="25">
        <v>6003</v>
      </c>
      <c r="E2529" s="25">
        <v>6003</v>
      </c>
      <c r="F2529" s="25" t="s">
        <v>257</v>
      </c>
      <c r="G2529" s="25">
        <v>2025</v>
      </c>
      <c r="H2529" s="25">
        <v>0</v>
      </c>
      <c r="I2529" s="25">
        <v>1</v>
      </c>
      <c r="J2529" s="25">
        <v>219623532</v>
      </c>
      <c r="K2529" s="25">
        <v>389</v>
      </c>
      <c r="L2529" s="25">
        <v>2970015</v>
      </c>
      <c r="M2529" s="25">
        <v>72927</v>
      </c>
      <c r="N2529" s="25">
        <v>2.4553999999999999E-2</v>
      </c>
      <c r="O2529" s="25">
        <v>0.33205000000000001</v>
      </c>
    </row>
    <row r="2530" spans="1:15" ht="30" x14ac:dyDescent="0.2">
      <c r="A2530" t="str">
        <f t="shared" si="39"/>
        <v>2025_6012</v>
      </c>
      <c r="C2530" s="28">
        <v>2528</v>
      </c>
      <c r="D2530" s="25">
        <v>6012</v>
      </c>
      <c r="E2530" s="25">
        <v>6012</v>
      </c>
      <c r="F2530" s="25" t="s">
        <v>258</v>
      </c>
      <c r="G2530" s="25">
        <v>2025</v>
      </c>
      <c r="H2530" s="25">
        <v>0</v>
      </c>
      <c r="I2530" s="25">
        <v>1</v>
      </c>
      <c r="J2530" s="25">
        <v>227968716</v>
      </c>
      <c r="K2530" s="25">
        <v>564.29999999999995</v>
      </c>
      <c r="L2530" s="25">
        <v>4308431</v>
      </c>
      <c r="M2530" s="25">
        <v>172337</v>
      </c>
      <c r="N2530" s="25">
        <v>0.04</v>
      </c>
      <c r="O2530" s="25">
        <v>0.75597000000000003</v>
      </c>
    </row>
    <row r="2531" spans="1:15" ht="30" x14ac:dyDescent="0.2">
      <c r="A2531" t="str">
        <f t="shared" si="39"/>
        <v>2025_6030</v>
      </c>
      <c r="C2531" s="28">
        <v>2529</v>
      </c>
      <c r="D2531" s="25">
        <v>6030</v>
      </c>
      <c r="E2531" s="25">
        <v>6030</v>
      </c>
      <c r="F2531" s="25" t="s">
        <v>259</v>
      </c>
      <c r="G2531" s="25">
        <v>2025</v>
      </c>
      <c r="H2531" s="25">
        <v>0</v>
      </c>
      <c r="I2531" s="25">
        <v>1</v>
      </c>
      <c r="J2531" s="25">
        <v>602549656</v>
      </c>
      <c r="K2531" s="25">
        <v>1493.5</v>
      </c>
      <c r="L2531" s="25">
        <v>11402873</v>
      </c>
      <c r="M2531" s="25">
        <v>570144</v>
      </c>
      <c r="N2531" s="25">
        <v>0.05</v>
      </c>
      <c r="O2531" s="25">
        <v>0.94621999999999995</v>
      </c>
    </row>
    <row r="2532" spans="1:15" ht="30" x14ac:dyDescent="0.2">
      <c r="A2532" t="str">
        <f t="shared" si="39"/>
        <v>2025_6048</v>
      </c>
      <c r="C2532" s="28">
        <v>2530</v>
      </c>
      <c r="D2532" s="25">
        <v>6048</v>
      </c>
      <c r="E2532" s="25">
        <v>6035</v>
      </c>
      <c r="F2532" s="25" t="s">
        <v>260</v>
      </c>
      <c r="G2532" s="25">
        <v>2025</v>
      </c>
      <c r="H2532" s="25">
        <v>0</v>
      </c>
      <c r="I2532" s="25">
        <v>1</v>
      </c>
      <c r="J2532" s="25">
        <v>310640546</v>
      </c>
      <c r="K2532" s="25">
        <v>436</v>
      </c>
      <c r="L2532" s="25">
        <v>3328860</v>
      </c>
      <c r="M2532" s="25">
        <v>129389</v>
      </c>
      <c r="N2532" s="25">
        <v>3.8869000000000001E-2</v>
      </c>
      <c r="O2532" s="25">
        <v>0.41652</v>
      </c>
    </row>
    <row r="2533" spans="1:15" ht="30" x14ac:dyDescent="0.2">
      <c r="A2533" t="str">
        <f t="shared" si="39"/>
        <v>2025_6039</v>
      </c>
      <c r="C2533" s="28">
        <v>2531</v>
      </c>
      <c r="D2533" s="25">
        <v>6039</v>
      </c>
      <c r="E2533" s="25">
        <v>6039</v>
      </c>
      <c r="F2533" s="25" t="s">
        <v>261</v>
      </c>
      <c r="G2533" s="25">
        <v>2025</v>
      </c>
      <c r="H2533" s="25">
        <v>0</v>
      </c>
      <c r="I2533" s="25">
        <v>1</v>
      </c>
      <c r="J2533" s="25">
        <v>3321265890</v>
      </c>
      <c r="K2533" s="25">
        <v>14588.6</v>
      </c>
      <c r="L2533" s="25">
        <v>111383961</v>
      </c>
      <c r="M2533" s="25">
        <v>4322887</v>
      </c>
      <c r="N2533" s="25">
        <v>3.8810999999999998E-2</v>
      </c>
      <c r="O2533" s="25">
        <v>1.30158</v>
      </c>
    </row>
    <row r="2534" spans="1:15" x14ac:dyDescent="0.2">
      <c r="A2534" t="str">
        <f t="shared" si="39"/>
        <v>2025_6093</v>
      </c>
      <c r="C2534" s="28">
        <v>2532</v>
      </c>
      <c r="D2534" s="25">
        <v>6093</v>
      </c>
      <c r="E2534" s="25">
        <v>6093</v>
      </c>
      <c r="F2534" s="25" t="s">
        <v>262</v>
      </c>
      <c r="G2534" s="25">
        <v>2025</v>
      </c>
      <c r="H2534" s="25">
        <v>0</v>
      </c>
      <c r="I2534" s="25">
        <v>1</v>
      </c>
      <c r="J2534" s="25">
        <v>603954825</v>
      </c>
      <c r="K2534" s="25">
        <v>1442.4</v>
      </c>
      <c r="L2534" s="25">
        <v>11012724</v>
      </c>
      <c r="M2534" s="25">
        <v>157066</v>
      </c>
      <c r="N2534" s="25">
        <v>1.4262E-2</v>
      </c>
      <c r="O2534" s="25">
        <v>0.26006000000000001</v>
      </c>
    </row>
    <row r="2535" spans="1:15" ht="45" x14ac:dyDescent="0.2">
      <c r="A2535" t="str">
        <f t="shared" si="39"/>
        <v>2025_6091</v>
      </c>
      <c r="C2535" s="28">
        <v>2533</v>
      </c>
      <c r="D2535" s="25">
        <v>6091</v>
      </c>
      <c r="E2535" s="25">
        <v>6091</v>
      </c>
      <c r="F2535" s="25" t="s">
        <v>699</v>
      </c>
      <c r="G2535" s="25">
        <v>2025</v>
      </c>
      <c r="H2535" s="25">
        <v>0</v>
      </c>
      <c r="I2535" s="25">
        <v>1</v>
      </c>
      <c r="J2535" s="25">
        <v>640874920</v>
      </c>
      <c r="K2535" s="25">
        <v>926.1</v>
      </c>
      <c r="L2535" s="25">
        <v>7070774</v>
      </c>
      <c r="M2535" s="25">
        <v>353539</v>
      </c>
      <c r="N2535" s="25">
        <v>0.05</v>
      </c>
      <c r="O2535" s="25">
        <v>0.55164999999999997</v>
      </c>
    </row>
    <row r="2536" spans="1:15" ht="30" x14ac:dyDescent="0.2">
      <c r="A2536" t="str">
        <f t="shared" si="39"/>
        <v>2025_6095</v>
      </c>
      <c r="C2536" s="28">
        <v>2534</v>
      </c>
      <c r="D2536" s="25">
        <v>6095</v>
      </c>
      <c r="E2536" s="25">
        <v>6095</v>
      </c>
      <c r="F2536" s="25" t="s">
        <v>264</v>
      </c>
      <c r="G2536" s="25">
        <v>2025</v>
      </c>
      <c r="H2536" s="25">
        <v>0</v>
      </c>
      <c r="I2536" s="25">
        <v>1</v>
      </c>
      <c r="J2536" s="25">
        <v>384413728</v>
      </c>
      <c r="K2536" s="25">
        <v>608.5</v>
      </c>
      <c r="L2536" s="25">
        <v>4662327</v>
      </c>
      <c r="M2536" s="25">
        <v>210506</v>
      </c>
      <c r="N2536" s="25">
        <v>4.5150000000000003E-2</v>
      </c>
      <c r="O2536" s="25">
        <v>0.54759999999999998</v>
      </c>
    </row>
    <row r="2537" spans="1:15" ht="30" x14ac:dyDescent="0.2">
      <c r="A2537" t="str">
        <f t="shared" si="39"/>
        <v>2025_5157</v>
      </c>
      <c r="C2537" s="28">
        <v>2535</v>
      </c>
      <c r="D2537" s="25">
        <v>5157</v>
      </c>
      <c r="E2537" s="25">
        <v>6099</v>
      </c>
      <c r="F2537" s="25" t="s">
        <v>268</v>
      </c>
      <c r="G2537" s="25">
        <v>2025</v>
      </c>
      <c r="H2537" s="25">
        <v>0</v>
      </c>
      <c r="I2537" s="25">
        <v>1</v>
      </c>
      <c r="J2537" s="25">
        <v>743506630</v>
      </c>
      <c r="K2537" s="25">
        <v>579</v>
      </c>
      <c r="L2537" s="25">
        <v>4431087</v>
      </c>
      <c r="M2537" s="25">
        <v>221554</v>
      </c>
      <c r="N2537" s="25">
        <v>0.05</v>
      </c>
      <c r="O2537" s="25">
        <v>0.29798999999999998</v>
      </c>
    </row>
    <row r="2538" spans="1:15" ht="30" x14ac:dyDescent="0.2">
      <c r="A2538" t="str">
        <f t="shared" si="39"/>
        <v>2025_6097</v>
      </c>
      <c r="C2538" s="28">
        <v>2536</v>
      </c>
      <c r="D2538" s="25">
        <v>6097</v>
      </c>
      <c r="E2538" s="25">
        <v>6097</v>
      </c>
      <c r="F2538" s="25" t="s">
        <v>266</v>
      </c>
      <c r="G2538" s="25">
        <v>2025</v>
      </c>
      <c r="H2538" s="25">
        <v>0</v>
      </c>
      <c r="I2538" s="25">
        <v>1</v>
      </c>
      <c r="J2538" s="25">
        <v>136268024</v>
      </c>
      <c r="K2538" s="25">
        <v>197.3</v>
      </c>
      <c r="L2538" s="25">
        <v>1506386</v>
      </c>
      <c r="M2538" s="25">
        <v>73813</v>
      </c>
      <c r="N2538" s="25">
        <v>4.9000000000000002E-2</v>
      </c>
      <c r="O2538" s="25">
        <v>0.54168000000000005</v>
      </c>
    </row>
    <row r="2539" spans="1:15" ht="30" x14ac:dyDescent="0.2">
      <c r="A2539" t="str">
        <f t="shared" si="39"/>
        <v>2025_6098</v>
      </c>
      <c r="C2539" s="28">
        <v>2537</v>
      </c>
      <c r="D2539" s="25">
        <v>6098</v>
      </c>
      <c r="E2539" s="25">
        <v>6098</v>
      </c>
      <c r="F2539" s="25" t="s">
        <v>760</v>
      </c>
      <c r="G2539" s="25">
        <v>2025</v>
      </c>
      <c r="H2539" s="25">
        <v>0</v>
      </c>
      <c r="I2539" s="25">
        <v>1</v>
      </c>
      <c r="J2539" s="25">
        <v>424554497</v>
      </c>
      <c r="K2539" s="25">
        <v>1400.5</v>
      </c>
      <c r="L2539" s="25">
        <v>10692818</v>
      </c>
      <c r="M2539" s="25">
        <v>267320</v>
      </c>
      <c r="N2539" s="25">
        <v>2.5000000000000001E-2</v>
      </c>
      <c r="O2539" s="25">
        <v>0.62965000000000004</v>
      </c>
    </row>
    <row r="2540" spans="1:15" ht="45" x14ac:dyDescent="0.2">
      <c r="A2540" t="str">
        <f t="shared" si="39"/>
        <v>2025_6100</v>
      </c>
      <c r="C2540" s="28">
        <v>2538</v>
      </c>
      <c r="D2540" s="25">
        <v>6100</v>
      </c>
      <c r="E2540" s="25">
        <v>6100</v>
      </c>
      <c r="F2540" s="25" t="s">
        <v>269</v>
      </c>
      <c r="G2540" s="25">
        <v>2025</v>
      </c>
      <c r="H2540" s="25">
        <v>0</v>
      </c>
      <c r="I2540" s="25">
        <v>1</v>
      </c>
      <c r="J2540" s="25">
        <v>287897714</v>
      </c>
      <c r="K2540" s="25">
        <v>532.9</v>
      </c>
      <c r="L2540" s="25">
        <v>4068692</v>
      </c>
      <c r="M2540" s="25">
        <v>203435</v>
      </c>
      <c r="N2540" s="25">
        <v>0.05</v>
      </c>
      <c r="O2540" s="25">
        <v>0.70662000000000003</v>
      </c>
    </row>
    <row r="2541" spans="1:15" ht="30" x14ac:dyDescent="0.2">
      <c r="A2541" t="str">
        <f t="shared" si="39"/>
        <v>2025_6101</v>
      </c>
      <c r="C2541" s="28">
        <v>2539</v>
      </c>
      <c r="D2541" s="25">
        <v>6101</v>
      </c>
      <c r="E2541" s="25">
        <v>6101</v>
      </c>
      <c r="F2541" s="25" t="s">
        <v>270</v>
      </c>
      <c r="G2541" s="25">
        <v>2025</v>
      </c>
      <c r="H2541" s="25">
        <v>0</v>
      </c>
      <c r="I2541" s="25">
        <v>1</v>
      </c>
      <c r="J2541" s="25">
        <v>2574319185</v>
      </c>
      <c r="K2541" s="25">
        <v>7199.6</v>
      </c>
      <c r="L2541" s="25">
        <v>54968946</v>
      </c>
      <c r="M2541" s="25">
        <v>2411921</v>
      </c>
      <c r="N2541" s="25">
        <v>4.3878E-2</v>
      </c>
      <c r="O2541" s="25">
        <v>0.93691999999999998</v>
      </c>
    </row>
    <row r="2542" spans="1:15" ht="30" x14ac:dyDescent="0.2">
      <c r="A2542" t="str">
        <f t="shared" si="39"/>
        <v>2025_6096</v>
      </c>
      <c r="C2542" s="28">
        <v>2540</v>
      </c>
      <c r="D2542" s="25">
        <v>6096</v>
      </c>
      <c r="E2542" s="25">
        <v>6096</v>
      </c>
      <c r="F2542" s="25" t="s">
        <v>812</v>
      </c>
      <c r="G2542" s="25">
        <v>2025</v>
      </c>
      <c r="H2542" s="25">
        <v>0</v>
      </c>
      <c r="I2542" s="25">
        <v>1</v>
      </c>
      <c r="J2542" s="25">
        <v>927801182</v>
      </c>
      <c r="K2542" s="25">
        <v>1104.5999999999999</v>
      </c>
      <c r="L2542" s="25">
        <v>8531930</v>
      </c>
      <c r="M2542" s="25">
        <v>298618</v>
      </c>
      <c r="N2542" s="25">
        <v>3.5000000000000003E-2</v>
      </c>
      <c r="O2542" s="25">
        <v>0.32185999999999998</v>
      </c>
    </row>
    <row r="2543" spans="1:15" ht="30" x14ac:dyDescent="0.2">
      <c r="A2543" t="str">
        <f t="shared" si="39"/>
        <v>2025_6094</v>
      </c>
      <c r="C2543" s="28">
        <v>2541</v>
      </c>
      <c r="D2543" s="25">
        <v>6094</v>
      </c>
      <c r="E2543" s="25">
        <v>6094</v>
      </c>
      <c r="F2543" s="25" t="s">
        <v>263</v>
      </c>
      <c r="G2543" s="25">
        <v>2025</v>
      </c>
      <c r="H2543" s="25">
        <v>0</v>
      </c>
      <c r="I2543" s="25">
        <v>1</v>
      </c>
      <c r="J2543" s="25">
        <v>197195033</v>
      </c>
      <c r="K2543" s="25">
        <v>487.8</v>
      </c>
      <c r="L2543" s="25">
        <v>3724353</v>
      </c>
      <c r="M2543" s="25">
        <v>186218</v>
      </c>
      <c r="N2543" s="25">
        <v>0.05</v>
      </c>
      <c r="O2543" s="25">
        <v>0.94433</v>
      </c>
    </row>
    <row r="2544" spans="1:15" x14ac:dyDescent="0.2">
      <c r="A2544" t="str">
        <f t="shared" si="39"/>
        <v>2025_6102</v>
      </c>
      <c r="C2544" s="28">
        <v>2542</v>
      </c>
      <c r="D2544" s="25">
        <v>6102</v>
      </c>
      <c r="E2544" s="25">
        <v>6102</v>
      </c>
      <c r="F2544" s="25" t="s">
        <v>271</v>
      </c>
      <c r="G2544" s="25">
        <v>2025</v>
      </c>
      <c r="H2544" s="25">
        <v>0</v>
      </c>
      <c r="I2544" s="25">
        <v>1</v>
      </c>
      <c r="J2544" s="25">
        <v>755982905</v>
      </c>
      <c r="K2544" s="25">
        <v>2011.9</v>
      </c>
      <c r="L2544" s="25">
        <v>15360857</v>
      </c>
      <c r="M2544" s="25">
        <v>768043</v>
      </c>
      <c r="N2544" s="25">
        <v>0.05</v>
      </c>
      <c r="O2544" s="25">
        <v>1.0159499999999999</v>
      </c>
    </row>
    <row r="2545" spans="1:15" ht="30" x14ac:dyDescent="0.2">
      <c r="A2545" t="str">
        <f t="shared" si="39"/>
        <v>2025_6120</v>
      </c>
      <c r="C2545" s="28">
        <v>2543</v>
      </c>
      <c r="D2545" s="25">
        <v>6120</v>
      </c>
      <c r="E2545" s="25">
        <v>6120</v>
      </c>
      <c r="F2545" s="25" t="s">
        <v>272</v>
      </c>
      <c r="G2545" s="25">
        <v>2025</v>
      </c>
      <c r="H2545" s="25">
        <v>0</v>
      </c>
      <c r="I2545" s="25">
        <v>1</v>
      </c>
      <c r="J2545" s="25">
        <v>1630984399</v>
      </c>
      <c r="K2545" s="25">
        <v>1170.7</v>
      </c>
      <c r="L2545" s="25">
        <v>8938295</v>
      </c>
      <c r="M2545" s="25">
        <v>446915</v>
      </c>
      <c r="N2545" s="25">
        <v>0.05</v>
      </c>
      <c r="O2545" s="25">
        <v>0.27401999999999999</v>
      </c>
    </row>
    <row r="2546" spans="1:15" ht="30" x14ac:dyDescent="0.2">
      <c r="A2546" t="str">
        <f t="shared" si="39"/>
        <v>2025_6138</v>
      </c>
      <c r="C2546" s="28">
        <v>2544</v>
      </c>
      <c r="D2546" s="25">
        <v>6138</v>
      </c>
      <c r="E2546" s="25">
        <v>6138</v>
      </c>
      <c r="F2546" s="25" t="s">
        <v>273</v>
      </c>
      <c r="G2546" s="25">
        <v>2025</v>
      </c>
      <c r="H2546" s="25">
        <v>0</v>
      </c>
      <c r="I2546" s="25">
        <v>1</v>
      </c>
      <c r="J2546" s="25">
        <v>184825808</v>
      </c>
      <c r="K2546" s="25">
        <v>411.1</v>
      </c>
      <c r="L2546" s="25">
        <v>3141626</v>
      </c>
      <c r="M2546" s="25">
        <v>78541</v>
      </c>
      <c r="N2546" s="25">
        <v>2.5000000000000001E-2</v>
      </c>
      <c r="O2546" s="25">
        <v>0.42494999999999999</v>
      </c>
    </row>
    <row r="2547" spans="1:15" ht="30" x14ac:dyDescent="0.2">
      <c r="A2547" t="str">
        <f t="shared" si="39"/>
        <v>2025_5751</v>
      </c>
      <c r="C2547" s="28">
        <v>2545</v>
      </c>
      <c r="D2547" s="25">
        <v>5751</v>
      </c>
      <c r="E2547" s="25">
        <v>5751</v>
      </c>
      <c r="F2547" s="25" t="s">
        <v>247</v>
      </c>
      <c r="G2547" s="25">
        <v>2025</v>
      </c>
      <c r="H2547" s="25">
        <v>0</v>
      </c>
      <c r="I2547" s="25">
        <v>1</v>
      </c>
      <c r="J2547" s="25">
        <v>414669592</v>
      </c>
      <c r="K2547" s="25">
        <v>574.20000000000005</v>
      </c>
      <c r="L2547" s="25">
        <v>4384017</v>
      </c>
      <c r="M2547" s="25">
        <v>149057</v>
      </c>
      <c r="N2547" s="25">
        <v>3.4000000000000002E-2</v>
      </c>
      <c r="O2547" s="25">
        <v>0.35946</v>
      </c>
    </row>
    <row r="2548" spans="1:15" x14ac:dyDescent="0.2">
      <c r="A2548" t="str">
        <f t="shared" si="39"/>
        <v>2025_6165</v>
      </c>
      <c r="C2548" s="28">
        <v>2546</v>
      </c>
      <c r="D2548" s="25">
        <v>6165</v>
      </c>
      <c r="E2548" s="25">
        <v>6165</v>
      </c>
      <c r="F2548" s="25" t="s">
        <v>274</v>
      </c>
      <c r="G2548" s="25">
        <v>2025</v>
      </c>
      <c r="H2548" s="25">
        <v>0</v>
      </c>
      <c r="I2548" s="25">
        <v>1</v>
      </c>
      <c r="J2548" s="25">
        <v>97034922</v>
      </c>
      <c r="K2548" s="25">
        <v>187.1</v>
      </c>
      <c r="L2548" s="25">
        <v>1428509</v>
      </c>
      <c r="M2548" s="25">
        <v>31634</v>
      </c>
      <c r="N2548" s="25">
        <v>2.2145000000000001E-2</v>
      </c>
      <c r="O2548" s="25">
        <v>0.32601000000000002</v>
      </c>
    </row>
    <row r="2549" spans="1:15" x14ac:dyDescent="0.2">
      <c r="A2549" t="str">
        <f t="shared" si="39"/>
        <v>2025_6175</v>
      </c>
      <c r="C2549" s="28">
        <v>2547</v>
      </c>
      <c r="D2549" s="25">
        <v>6175</v>
      </c>
      <c r="E2549" s="25">
        <v>6175</v>
      </c>
      <c r="F2549" s="25" t="s">
        <v>275</v>
      </c>
      <c r="G2549" s="25">
        <v>2025</v>
      </c>
      <c r="H2549" s="25">
        <v>0</v>
      </c>
      <c r="I2549" s="25">
        <v>1</v>
      </c>
      <c r="J2549" s="25">
        <v>310170489</v>
      </c>
      <c r="K2549" s="25">
        <v>574.9</v>
      </c>
      <c r="L2549" s="25">
        <v>4389362</v>
      </c>
      <c r="M2549" s="25">
        <v>47018</v>
      </c>
      <c r="N2549" s="25">
        <v>1.0711999999999999E-2</v>
      </c>
      <c r="O2549" s="25">
        <v>0.15159</v>
      </c>
    </row>
    <row r="2550" spans="1:15" ht="30" x14ac:dyDescent="0.2">
      <c r="A2550" t="str">
        <f t="shared" si="39"/>
        <v>2025_6219</v>
      </c>
      <c r="C2550" s="28">
        <v>2548</v>
      </c>
      <c r="D2550" s="25">
        <v>6219</v>
      </c>
      <c r="E2550" s="25">
        <v>6219</v>
      </c>
      <c r="F2550" s="25" t="s">
        <v>276</v>
      </c>
      <c r="G2550" s="25">
        <v>2025</v>
      </c>
      <c r="H2550" s="25">
        <v>0</v>
      </c>
      <c r="I2550" s="25">
        <v>1</v>
      </c>
      <c r="J2550" s="25">
        <v>566321781</v>
      </c>
      <c r="K2550" s="25">
        <v>2582.1</v>
      </c>
      <c r="L2550" s="25">
        <v>19714334</v>
      </c>
      <c r="M2550" s="25">
        <v>838926</v>
      </c>
      <c r="N2550" s="25">
        <v>4.2554000000000002E-2</v>
      </c>
      <c r="O2550" s="25">
        <v>1.48136</v>
      </c>
    </row>
    <row r="2551" spans="1:15" x14ac:dyDescent="0.2">
      <c r="A2551" t="str">
        <f t="shared" si="39"/>
        <v>2025_6246</v>
      </c>
      <c r="C2551" s="28">
        <v>2549</v>
      </c>
      <c r="D2551" s="25">
        <v>6246</v>
      </c>
      <c r="E2551" s="25">
        <v>6246</v>
      </c>
      <c r="F2551" s="25" t="s">
        <v>277</v>
      </c>
      <c r="G2551" s="25">
        <v>2025</v>
      </c>
      <c r="H2551" s="25">
        <v>0</v>
      </c>
      <c r="I2551" s="25">
        <v>1</v>
      </c>
      <c r="J2551" s="25">
        <v>103347203</v>
      </c>
      <c r="K2551" s="25">
        <v>145.9</v>
      </c>
      <c r="L2551" s="25">
        <v>1134373</v>
      </c>
      <c r="M2551" s="25">
        <v>56719</v>
      </c>
      <c r="N2551" s="25">
        <v>0.05</v>
      </c>
      <c r="O2551" s="25">
        <v>0.54881999999999997</v>
      </c>
    </row>
    <row r="2552" spans="1:15" ht="45" x14ac:dyDescent="0.2">
      <c r="A2552" t="str">
        <f t="shared" si="39"/>
        <v>2025_6273</v>
      </c>
      <c r="C2552" s="28">
        <v>2550</v>
      </c>
      <c r="D2552" s="25">
        <v>6273</v>
      </c>
      <c r="E2552" s="25">
        <v>6273</v>
      </c>
      <c r="F2552" s="25" t="s">
        <v>682</v>
      </c>
      <c r="G2552" s="25">
        <v>2025</v>
      </c>
      <c r="H2552" s="25">
        <v>0</v>
      </c>
      <c r="I2552" s="25">
        <v>1</v>
      </c>
      <c r="J2552" s="25">
        <v>397940323</v>
      </c>
      <c r="K2552" s="25">
        <v>777.3</v>
      </c>
      <c r="L2552" s="25">
        <v>5934686</v>
      </c>
      <c r="M2552" s="25">
        <v>249257</v>
      </c>
      <c r="N2552" s="25">
        <v>4.2000000000000003E-2</v>
      </c>
      <c r="O2552" s="25">
        <v>0.62636999999999998</v>
      </c>
    </row>
    <row r="2553" spans="1:15" x14ac:dyDescent="0.2">
      <c r="A2553" t="str">
        <f t="shared" si="39"/>
        <v>2025_6408</v>
      </c>
      <c r="C2553" s="28">
        <v>2551</v>
      </c>
      <c r="D2553" s="25">
        <v>6408</v>
      </c>
      <c r="E2553" s="25">
        <v>6408</v>
      </c>
      <c r="F2553" s="25" t="s">
        <v>279</v>
      </c>
      <c r="G2553" s="25">
        <v>2025</v>
      </c>
      <c r="H2553" s="25">
        <v>0</v>
      </c>
      <c r="I2553" s="25">
        <v>1</v>
      </c>
      <c r="J2553" s="25">
        <v>354089807</v>
      </c>
      <c r="K2553" s="25">
        <v>809.8</v>
      </c>
      <c r="L2553" s="25">
        <v>6195780</v>
      </c>
      <c r="M2553" s="25">
        <v>154894</v>
      </c>
      <c r="N2553" s="25">
        <v>2.5000000000000001E-2</v>
      </c>
      <c r="O2553" s="25">
        <v>0.43744</v>
      </c>
    </row>
    <row r="2554" spans="1:15" x14ac:dyDescent="0.2">
      <c r="A2554" t="str">
        <f t="shared" si="39"/>
        <v>2025_6453</v>
      </c>
      <c r="C2554" s="28">
        <v>2552</v>
      </c>
      <c r="D2554" s="25">
        <v>6453</v>
      </c>
      <c r="E2554" s="25">
        <v>6453</v>
      </c>
      <c r="F2554" s="25" t="s">
        <v>280</v>
      </c>
      <c r="G2554" s="25">
        <v>2025</v>
      </c>
      <c r="H2554" s="25">
        <v>0</v>
      </c>
      <c r="I2554" s="25">
        <v>1</v>
      </c>
      <c r="J2554" s="25">
        <v>290266504</v>
      </c>
      <c r="K2554" s="25">
        <v>573.29999999999995</v>
      </c>
      <c r="L2554" s="25">
        <v>4377146</v>
      </c>
      <c r="M2554" s="25">
        <v>109429</v>
      </c>
      <c r="N2554" s="25">
        <v>2.5000000000000001E-2</v>
      </c>
      <c r="O2554" s="25">
        <v>0.37698999999999999</v>
      </c>
    </row>
    <row r="2555" spans="1:15" ht="30" x14ac:dyDescent="0.2">
      <c r="A2555" t="str">
        <f t="shared" si="39"/>
        <v>2025_6460</v>
      </c>
      <c r="C2555" s="28">
        <v>2553</v>
      </c>
      <c r="D2555" s="25">
        <v>6460</v>
      </c>
      <c r="E2555" s="25">
        <v>6460</v>
      </c>
      <c r="F2555" s="25" t="s">
        <v>281</v>
      </c>
      <c r="G2555" s="25">
        <v>2025</v>
      </c>
      <c r="H2555" s="25">
        <v>0</v>
      </c>
      <c r="I2555" s="25">
        <v>1</v>
      </c>
      <c r="J2555" s="25">
        <v>279198166</v>
      </c>
      <c r="K2555" s="25">
        <v>655.5</v>
      </c>
      <c r="L2555" s="25">
        <v>5004743</v>
      </c>
      <c r="M2555" s="25">
        <v>250237</v>
      </c>
      <c r="N2555" s="25">
        <v>0.05</v>
      </c>
      <c r="O2555" s="25">
        <v>0.89627000000000001</v>
      </c>
    </row>
    <row r="2556" spans="1:15" ht="30" x14ac:dyDescent="0.2">
      <c r="A2556" t="str">
        <f t="shared" si="39"/>
        <v>2025_6462</v>
      </c>
      <c r="C2556" s="28">
        <v>2554</v>
      </c>
      <c r="D2556" s="25">
        <v>6462</v>
      </c>
      <c r="E2556" s="25">
        <v>6462</v>
      </c>
      <c r="F2556" s="25" t="s">
        <v>282</v>
      </c>
      <c r="G2556" s="25">
        <v>2025</v>
      </c>
      <c r="H2556" s="25">
        <v>0</v>
      </c>
      <c r="I2556" s="25">
        <v>1</v>
      </c>
      <c r="J2556" s="25">
        <v>143691936</v>
      </c>
      <c r="K2556" s="25">
        <v>256.8</v>
      </c>
      <c r="L2556" s="25">
        <v>1960668</v>
      </c>
      <c r="M2556" s="25">
        <v>98033</v>
      </c>
      <c r="N2556" s="25">
        <v>0.05</v>
      </c>
      <c r="O2556" s="25">
        <v>0.68223999999999996</v>
      </c>
    </row>
    <row r="2557" spans="1:15" x14ac:dyDescent="0.2">
      <c r="A2557" t="str">
        <f t="shared" si="39"/>
        <v>2025_6471</v>
      </c>
      <c r="C2557" s="28">
        <v>2555</v>
      </c>
      <c r="D2557" s="25">
        <v>6471</v>
      </c>
      <c r="E2557" s="25">
        <v>6471</v>
      </c>
      <c r="F2557" s="25" t="s">
        <v>283</v>
      </c>
      <c r="G2557" s="25">
        <v>2025</v>
      </c>
      <c r="H2557" s="25">
        <v>0</v>
      </c>
      <c r="I2557" s="25">
        <v>1</v>
      </c>
      <c r="J2557" s="25">
        <v>156489896</v>
      </c>
      <c r="K2557" s="25">
        <v>381.3</v>
      </c>
      <c r="L2557" s="25">
        <v>2912751</v>
      </c>
      <c r="M2557" s="25">
        <v>87927</v>
      </c>
      <c r="N2557" s="25">
        <v>3.0186999999999999E-2</v>
      </c>
      <c r="O2557" s="25">
        <v>0.56186999999999998</v>
      </c>
    </row>
    <row r="2558" spans="1:15" ht="30" x14ac:dyDescent="0.2">
      <c r="A2558" t="str">
        <f t="shared" si="39"/>
        <v>2025_6509</v>
      </c>
      <c r="C2558" s="28">
        <v>2556</v>
      </c>
      <c r="D2558" s="25">
        <v>6509</v>
      </c>
      <c r="E2558" s="25">
        <v>6509</v>
      </c>
      <c r="F2558" s="25" t="s">
        <v>284</v>
      </c>
      <c r="G2558" s="25">
        <v>2025</v>
      </c>
      <c r="H2558" s="25">
        <v>0</v>
      </c>
      <c r="I2558" s="25">
        <v>1</v>
      </c>
      <c r="J2558" s="25">
        <v>252480869</v>
      </c>
      <c r="K2558" s="25">
        <v>356.3</v>
      </c>
      <c r="L2558" s="25">
        <v>2767382</v>
      </c>
      <c r="M2558" s="25">
        <v>138257</v>
      </c>
      <c r="N2558" s="25">
        <v>4.9959000000000003E-2</v>
      </c>
      <c r="O2558" s="25">
        <v>0.54759000000000002</v>
      </c>
    </row>
    <row r="2559" spans="1:15" ht="30" x14ac:dyDescent="0.2">
      <c r="A2559" t="str">
        <f t="shared" si="39"/>
        <v>2025_6512</v>
      </c>
      <c r="C2559" s="28">
        <v>2557</v>
      </c>
      <c r="D2559" s="25">
        <v>6512</v>
      </c>
      <c r="E2559" s="25">
        <v>6512</v>
      </c>
      <c r="F2559" s="25" t="s">
        <v>285</v>
      </c>
      <c r="G2559" s="25">
        <v>2025</v>
      </c>
      <c r="H2559" s="25">
        <v>0</v>
      </c>
      <c r="I2559" s="25">
        <v>1</v>
      </c>
      <c r="J2559" s="25">
        <v>145947361</v>
      </c>
      <c r="K2559" s="25">
        <v>314.2</v>
      </c>
      <c r="L2559" s="25">
        <v>2403630</v>
      </c>
      <c r="M2559" s="25">
        <v>103356</v>
      </c>
      <c r="N2559" s="25">
        <v>4.2999999999999997E-2</v>
      </c>
      <c r="O2559" s="25">
        <v>0.70816999999999997</v>
      </c>
    </row>
    <row r="2560" spans="1:15" ht="30" x14ac:dyDescent="0.2">
      <c r="A2560" t="str">
        <f t="shared" si="39"/>
        <v>2025_6516</v>
      </c>
      <c r="C2560" s="28">
        <v>2558</v>
      </c>
      <c r="D2560" s="25">
        <v>6516</v>
      </c>
      <c r="E2560" s="25">
        <v>6516</v>
      </c>
      <c r="F2560" s="25" t="s">
        <v>286</v>
      </c>
      <c r="G2560" s="25">
        <v>2025</v>
      </c>
      <c r="H2560" s="25">
        <v>0</v>
      </c>
      <c r="I2560" s="25">
        <v>1</v>
      </c>
      <c r="J2560" s="25">
        <v>177761897</v>
      </c>
      <c r="K2560" s="25">
        <v>156</v>
      </c>
      <c r="L2560" s="25">
        <v>1212900</v>
      </c>
      <c r="M2560" s="25">
        <v>30322</v>
      </c>
      <c r="N2560" s="25">
        <v>2.5000000000000001E-2</v>
      </c>
      <c r="O2560" s="25">
        <v>0.17058000000000001</v>
      </c>
    </row>
    <row r="2561" spans="1:15" ht="30" x14ac:dyDescent="0.2">
      <c r="A2561" t="str">
        <f t="shared" si="39"/>
        <v>2025_6534</v>
      </c>
      <c r="C2561" s="28">
        <v>2559</v>
      </c>
      <c r="D2561" s="25">
        <v>6534</v>
      </c>
      <c r="E2561" s="25">
        <v>6534</v>
      </c>
      <c r="F2561" s="25" t="s">
        <v>287</v>
      </c>
      <c r="G2561" s="25">
        <v>2025</v>
      </c>
      <c r="H2561" s="25">
        <v>0</v>
      </c>
      <c r="I2561" s="25">
        <v>1</v>
      </c>
      <c r="J2561" s="25">
        <v>327879107</v>
      </c>
      <c r="K2561" s="25">
        <v>734.3</v>
      </c>
      <c r="L2561" s="25">
        <v>5606381</v>
      </c>
      <c r="M2561" s="25">
        <v>90310</v>
      </c>
      <c r="N2561" s="25">
        <v>1.6108000000000001E-2</v>
      </c>
      <c r="O2561" s="25">
        <v>0.27544000000000002</v>
      </c>
    </row>
    <row r="2562" spans="1:15" x14ac:dyDescent="0.2">
      <c r="A2562" t="str">
        <f t="shared" si="39"/>
        <v>2025_1935</v>
      </c>
      <c r="C2562" s="28">
        <v>2560</v>
      </c>
      <c r="D2562" s="25">
        <v>1935</v>
      </c>
      <c r="E2562" s="25">
        <v>6536</v>
      </c>
      <c r="F2562" s="25" t="s">
        <v>288</v>
      </c>
      <c r="G2562" s="25">
        <v>2025</v>
      </c>
      <c r="H2562" s="25">
        <v>0</v>
      </c>
      <c r="I2562" s="25">
        <v>1</v>
      </c>
      <c r="J2562" s="25">
        <v>483908869</v>
      </c>
      <c r="K2562" s="25">
        <v>944.8</v>
      </c>
      <c r="L2562" s="25">
        <v>7257954</v>
      </c>
      <c r="M2562" s="25">
        <v>326608</v>
      </c>
      <c r="N2562" s="25">
        <v>4.4999999999999998E-2</v>
      </c>
      <c r="O2562" s="25">
        <v>0.67493999999999998</v>
      </c>
    </row>
    <row r="2563" spans="1:15" x14ac:dyDescent="0.2">
      <c r="A2563" t="str">
        <f t="shared" si="39"/>
        <v>2025_6561</v>
      </c>
      <c r="C2563" s="28">
        <v>2561</v>
      </c>
      <c r="D2563" s="25">
        <v>6561</v>
      </c>
      <c r="E2563" s="25">
        <v>6561</v>
      </c>
      <c r="F2563" s="25" t="s">
        <v>289</v>
      </c>
      <c r="G2563" s="25">
        <v>2025</v>
      </c>
      <c r="H2563" s="25">
        <v>0</v>
      </c>
      <c r="I2563" s="25">
        <v>1</v>
      </c>
      <c r="J2563" s="25">
        <v>398625071</v>
      </c>
      <c r="K2563" s="25">
        <v>363.5</v>
      </c>
      <c r="L2563" s="25">
        <v>2775323</v>
      </c>
      <c r="M2563" s="25">
        <v>80484</v>
      </c>
      <c r="N2563" s="25">
        <v>2.9000000000000001E-2</v>
      </c>
      <c r="O2563" s="25">
        <v>0.2019</v>
      </c>
    </row>
    <row r="2564" spans="1:15" ht="30" x14ac:dyDescent="0.2">
      <c r="A2564" t="str">
        <f t="shared" ref="A2564:A2602" si="40">CONCATENATE(G2564,"_",D2564)</f>
        <v>2025_6579</v>
      </c>
      <c r="C2564" s="28">
        <v>2562</v>
      </c>
      <c r="D2564" s="25">
        <v>6579</v>
      </c>
      <c r="E2564" s="25">
        <v>6579</v>
      </c>
      <c r="F2564" s="25" t="s">
        <v>290</v>
      </c>
      <c r="G2564" s="25">
        <v>2025</v>
      </c>
      <c r="H2564" s="25">
        <v>0</v>
      </c>
      <c r="I2564" s="25">
        <v>1</v>
      </c>
      <c r="J2564" s="25">
        <v>1623152453</v>
      </c>
      <c r="K2564" s="25">
        <v>3441.5</v>
      </c>
      <c r="L2564" s="25">
        <v>26275853</v>
      </c>
      <c r="M2564" s="25">
        <v>1313793</v>
      </c>
      <c r="N2564" s="25">
        <v>0.05</v>
      </c>
      <c r="O2564" s="25">
        <v>0.80940999999999996</v>
      </c>
    </row>
    <row r="2565" spans="1:15" ht="45" x14ac:dyDescent="0.2">
      <c r="A2565" t="str">
        <f t="shared" si="40"/>
        <v>2025_6592</v>
      </c>
      <c r="C2565" s="28">
        <v>2563</v>
      </c>
      <c r="D2565" s="25">
        <v>6592</v>
      </c>
      <c r="E2565" s="25">
        <v>6592</v>
      </c>
      <c r="F2565" s="25" t="s">
        <v>809</v>
      </c>
      <c r="G2565" s="25">
        <v>2025</v>
      </c>
      <c r="H2565" s="25">
        <v>0</v>
      </c>
      <c r="I2565" s="25">
        <v>1</v>
      </c>
      <c r="J2565" s="25">
        <v>516583493</v>
      </c>
      <c r="K2565" s="25">
        <v>959.7</v>
      </c>
      <c r="L2565" s="25">
        <v>7327310</v>
      </c>
      <c r="M2565" s="25">
        <v>170986</v>
      </c>
      <c r="N2565" s="25">
        <v>2.3335000000000002E-2</v>
      </c>
      <c r="O2565" s="25">
        <v>0.33099000000000001</v>
      </c>
    </row>
    <row r="2566" spans="1:15" ht="30" x14ac:dyDescent="0.2">
      <c r="A2566" t="str">
        <f t="shared" si="40"/>
        <v>2025_6615</v>
      </c>
      <c r="C2566" s="28">
        <v>2564</v>
      </c>
      <c r="D2566" s="25">
        <v>6615</v>
      </c>
      <c r="E2566" s="25">
        <v>6615</v>
      </c>
      <c r="F2566" s="25" t="s">
        <v>293</v>
      </c>
      <c r="G2566" s="25">
        <v>2025</v>
      </c>
      <c r="H2566" s="25">
        <v>0</v>
      </c>
      <c r="I2566" s="25">
        <v>1</v>
      </c>
      <c r="J2566" s="25">
        <v>346807101</v>
      </c>
      <c r="K2566" s="25">
        <v>935.9</v>
      </c>
      <c r="L2566" s="25">
        <v>7145597</v>
      </c>
      <c r="M2566" s="25">
        <v>242950</v>
      </c>
      <c r="N2566" s="25">
        <v>3.4000000000000002E-2</v>
      </c>
      <c r="O2566" s="25">
        <v>0.70052999999999999</v>
      </c>
    </row>
    <row r="2567" spans="1:15" x14ac:dyDescent="0.2">
      <c r="A2567" t="str">
        <f t="shared" si="40"/>
        <v>2025_6651</v>
      </c>
      <c r="C2567" s="28">
        <v>2565</v>
      </c>
      <c r="D2567" s="25">
        <v>6651</v>
      </c>
      <c r="E2567" s="25">
        <v>6651</v>
      </c>
      <c r="F2567" s="25" t="s">
        <v>295</v>
      </c>
      <c r="G2567" s="25">
        <v>2025</v>
      </c>
      <c r="H2567" s="25">
        <v>0</v>
      </c>
      <c r="I2567" s="25">
        <v>1</v>
      </c>
      <c r="J2567" s="25">
        <v>178822289</v>
      </c>
      <c r="K2567" s="25">
        <v>282</v>
      </c>
      <c r="L2567" s="25">
        <v>2153070</v>
      </c>
      <c r="M2567" s="25">
        <v>79664</v>
      </c>
      <c r="N2567" s="25">
        <v>3.6999999999999998E-2</v>
      </c>
      <c r="O2567" s="25">
        <v>0.44549</v>
      </c>
    </row>
    <row r="2568" spans="1:15" ht="45" x14ac:dyDescent="0.2">
      <c r="A2568" t="str">
        <f t="shared" si="40"/>
        <v>2025_6660</v>
      </c>
      <c r="C2568" s="28">
        <v>2566</v>
      </c>
      <c r="D2568" s="25">
        <v>6660</v>
      </c>
      <c r="E2568" s="25">
        <v>6660</v>
      </c>
      <c r="F2568" s="25" t="s">
        <v>296</v>
      </c>
      <c r="G2568" s="25">
        <v>2025</v>
      </c>
      <c r="H2568" s="25">
        <v>0</v>
      </c>
      <c r="I2568" s="25">
        <v>1</v>
      </c>
      <c r="J2568" s="25">
        <v>632842878</v>
      </c>
      <c r="K2568" s="25">
        <v>1612.4</v>
      </c>
      <c r="L2568" s="25">
        <v>12310674</v>
      </c>
      <c r="M2568" s="25">
        <v>369320</v>
      </c>
      <c r="N2568" s="25">
        <v>0.03</v>
      </c>
      <c r="O2568" s="25">
        <v>0.58359000000000005</v>
      </c>
    </row>
    <row r="2569" spans="1:15" x14ac:dyDescent="0.2">
      <c r="A2569" t="str">
        <f t="shared" si="40"/>
        <v>2025_6700</v>
      </c>
      <c r="C2569" s="28">
        <v>2567</v>
      </c>
      <c r="D2569" s="25">
        <v>6700</v>
      </c>
      <c r="E2569" s="25">
        <v>6700</v>
      </c>
      <c r="F2569" s="25" t="s">
        <v>297</v>
      </c>
      <c r="G2569" s="25">
        <v>2025</v>
      </c>
      <c r="H2569" s="25">
        <v>0</v>
      </c>
      <c r="I2569" s="25">
        <v>1</v>
      </c>
      <c r="J2569" s="25">
        <v>192777762</v>
      </c>
      <c r="K2569" s="25">
        <v>459.6</v>
      </c>
      <c r="L2569" s="25">
        <v>3549950</v>
      </c>
      <c r="M2569" s="25">
        <v>177498</v>
      </c>
      <c r="N2569" s="25">
        <v>0.05</v>
      </c>
      <c r="O2569" s="25">
        <v>0.92074</v>
      </c>
    </row>
    <row r="2570" spans="1:15" x14ac:dyDescent="0.2">
      <c r="A2570" t="str">
        <f t="shared" si="40"/>
        <v>2025_6759</v>
      </c>
      <c r="C2570" s="28">
        <v>2568</v>
      </c>
      <c r="D2570" s="25">
        <v>6759</v>
      </c>
      <c r="E2570" s="25">
        <v>6759</v>
      </c>
      <c r="F2570" s="25" t="s">
        <v>300</v>
      </c>
      <c r="G2570" s="25">
        <v>2025</v>
      </c>
      <c r="H2570" s="25">
        <v>0</v>
      </c>
      <c r="I2570" s="25">
        <v>1</v>
      </c>
      <c r="J2570" s="25">
        <v>250803365</v>
      </c>
      <c r="K2570" s="25">
        <v>506.8</v>
      </c>
      <c r="L2570" s="25">
        <v>3869418</v>
      </c>
      <c r="M2570" s="25">
        <v>96735</v>
      </c>
      <c r="N2570" s="25">
        <v>2.5000000000000001E-2</v>
      </c>
      <c r="O2570" s="25">
        <v>0.38569999999999999</v>
      </c>
    </row>
    <row r="2571" spans="1:15" ht="30" x14ac:dyDescent="0.2">
      <c r="A2571" t="str">
        <f t="shared" si="40"/>
        <v>2025_6762</v>
      </c>
      <c r="C2571" s="28">
        <v>2569</v>
      </c>
      <c r="D2571" s="25">
        <v>6762</v>
      </c>
      <c r="E2571" s="25">
        <v>6762</v>
      </c>
      <c r="F2571" s="25" t="s">
        <v>301</v>
      </c>
      <c r="G2571" s="25">
        <v>2025</v>
      </c>
      <c r="H2571" s="25">
        <v>0</v>
      </c>
      <c r="I2571" s="25">
        <v>1</v>
      </c>
      <c r="J2571" s="25">
        <v>260488650</v>
      </c>
      <c r="K2571" s="25">
        <v>639.9</v>
      </c>
      <c r="L2571" s="25">
        <v>4892675</v>
      </c>
      <c r="M2571" s="25">
        <v>122317</v>
      </c>
      <c r="N2571" s="25">
        <v>2.5000000000000001E-2</v>
      </c>
      <c r="O2571" s="25">
        <v>0.46956999999999999</v>
      </c>
    </row>
    <row r="2572" spans="1:15" ht="30" x14ac:dyDescent="0.2">
      <c r="A2572" t="str">
        <f t="shared" si="40"/>
        <v>2025_6768</v>
      </c>
      <c r="C2572" s="28">
        <v>2570</v>
      </c>
      <c r="D2572" s="25">
        <v>6768</v>
      </c>
      <c r="E2572" s="25">
        <v>6768</v>
      </c>
      <c r="F2572" s="25" t="s">
        <v>302</v>
      </c>
      <c r="G2572" s="25">
        <v>2025</v>
      </c>
      <c r="H2572" s="25">
        <v>0</v>
      </c>
      <c r="I2572" s="25">
        <v>1</v>
      </c>
      <c r="J2572" s="25">
        <v>560194465</v>
      </c>
      <c r="K2572" s="25">
        <v>1648</v>
      </c>
      <c r="L2572" s="25">
        <v>12582480</v>
      </c>
      <c r="M2572" s="25">
        <v>452969</v>
      </c>
      <c r="N2572" s="25">
        <v>3.5999999999999997E-2</v>
      </c>
      <c r="O2572" s="25">
        <v>0.80859000000000003</v>
      </c>
    </row>
    <row r="2573" spans="1:15" x14ac:dyDescent="0.2">
      <c r="A2573" t="str">
        <f t="shared" si="40"/>
        <v>2025_6795</v>
      </c>
      <c r="C2573" s="28">
        <v>2571</v>
      </c>
      <c r="D2573" s="25">
        <v>6795</v>
      </c>
      <c r="E2573" s="25">
        <v>6795</v>
      </c>
      <c r="F2573" s="25" t="s">
        <v>303</v>
      </c>
      <c r="G2573" s="25">
        <v>2025</v>
      </c>
      <c r="H2573" s="25">
        <v>0</v>
      </c>
      <c r="I2573" s="25">
        <v>1</v>
      </c>
      <c r="J2573" s="25">
        <v>2789663709</v>
      </c>
      <c r="K2573" s="25">
        <v>10731.7</v>
      </c>
      <c r="L2573" s="25">
        <v>81936530</v>
      </c>
      <c r="M2573" s="25">
        <v>4096826</v>
      </c>
      <c r="N2573" s="25">
        <v>0.05</v>
      </c>
      <c r="O2573" s="25">
        <v>1.4685699999999999</v>
      </c>
    </row>
    <row r="2574" spans="1:15" x14ac:dyDescent="0.2">
      <c r="A2574" t="str">
        <f t="shared" si="40"/>
        <v>2025_6822</v>
      </c>
      <c r="C2574" s="28">
        <v>2572</v>
      </c>
      <c r="D2574" s="25">
        <v>6822</v>
      </c>
      <c r="E2574" s="25">
        <v>6822</v>
      </c>
      <c r="F2574" s="25" t="s">
        <v>304</v>
      </c>
      <c r="G2574" s="25">
        <v>2025</v>
      </c>
      <c r="H2574" s="25">
        <v>0</v>
      </c>
      <c r="I2574" s="25">
        <v>1</v>
      </c>
      <c r="J2574" s="25">
        <v>6366061954</v>
      </c>
      <c r="K2574" s="25">
        <v>13674</v>
      </c>
      <c r="L2574" s="25">
        <v>104400990</v>
      </c>
      <c r="M2574" s="25">
        <v>3758436</v>
      </c>
      <c r="N2574" s="25">
        <v>3.5999999999999997E-2</v>
      </c>
      <c r="O2574" s="25">
        <v>0.59038999999999997</v>
      </c>
    </row>
    <row r="2575" spans="1:15" ht="45" x14ac:dyDescent="0.2">
      <c r="A2575" t="str">
        <f t="shared" si="40"/>
        <v>2025_6840</v>
      </c>
      <c r="C2575" s="28">
        <v>2573</v>
      </c>
      <c r="D2575" s="25">
        <v>6840</v>
      </c>
      <c r="E2575" s="25">
        <v>6840</v>
      </c>
      <c r="F2575" s="25" t="s">
        <v>305</v>
      </c>
      <c r="G2575" s="25">
        <v>2025</v>
      </c>
      <c r="H2575" s="25">
        <v>0</v>
      </c>
      <c r="I2575" s="25">
        <v>1</v>
      </c>
      <c r="J2575" s="25">
        <v>820084752</v>
      </c>
      <c r="K2575" s="25">
        <v>2183.6999999999998</v>
      </c>
      <c r="L2575" s="25">
        <v>16672550</v>
      </c>
      <c r="M2575" s="25">
        <v>416814</v>
      </c>
      <c r="N2575" s="25">
        <v>2.5000000000000001E-2</v>
      </c>
      <c r="O2575" s="25">
        <v>0.50826000000000005</v>
      </c>
    </row>
    <row r="2576" spans="1:15" x14ac:dyDescent="0.2">
      <c r="A2576" t="str">
        <f t="shared" si="40"/>
        <v>2025_6854</v>
      </c>
      <c r="C2576" s="28">
        <v>2574</v>
      </c>
      <c r="D2576" s="25">
        <v>6854</v>
      </c>
      <c r="E2576" s="25">
        <v>6854</v>
      </c>
      <c r="F2576" s="25" t="s">
        <v>306</v>
      </c>
      <c r="G2576" s="25">
        <v>2025</v>
      </c>
      <c r="H2576" s="25">
        <v>0</v>
      </c>
      <c r="I2576" s="25">
        <v>1</v>
      </c>
      <c r="J2576" s="25">
        <v>310013315</v>
      </c>
      <c r="K2576" s="25">
        <v>570.79999999999995</v>
      </c>
      <c r="L2576" s="25">
        <v>4358058</v>
      </c>
      <c r="M2576" s="25">
        <v>160748</v>
      </c>
      <c r="N2576" s="25">
        <v>3.6885000000000001E-2</v>
      </c>
      <c r="O2576" s="25">
        <v>0.51851999999999998</v>
      </c>
    </row>
    <row r="2577" spans="1:15" ht="30" x14ac:dyDescent="0.2">
      <c r="A2577" t="str">
        <f t="shared" si="40"/>
        <v>2025_6867</v>
      </c>
      <c r="C2577" s="28">
        <v>2575</v>
      </c>
      <c r="D2577" s="25">
        <v>6867</v>
      </c>
      <c r="E2577" s="25">
        <v>6867</v>
      </c>
      <c r="F2577" s="25" t="s">
        <v>307</v>
      </c>
      <c r="G2577" s="25">
        <v>2025</v>
      </c>
      <c r="H2577" s="25">
        <v>0</v>
      </c>
      <c r="I2577" s="25">
        <v>1</v>
      </c>
      <c r="J2577" s="25">
        <v>777922599</v>
      </c>
      <c r="K2577" s="25">
        <v>1756.7</v>
      </c>
      <c r="L2577" s="25">
        <v>13412405</v>
      </c>
      <c r="M2577" s="25">
        <v>670620</v>
      </c>
      <c r="N2577" s="25">
        <v>0.05</v>
      </c>
      <c r="O2577" s="25">
        <v>0.86207</v>
      </c>
    </row>
    <row r="2578" spans="1:15" ht="45" x14ac:dyDescent="0.2">
      <c r="A2578" t="str">
        <f t="shared" si="40"/>
        <v>2025_6921</v>
      </c>
      <c r="C2578" s="28">
        <v>2576</v>
      </c>
      <c r="D2578" s="25">
        <v>6921</v>
      </c>
      <c r="E2578" s="25">
        <v>6921</v>
      </c>
      <c r="F2578" s="25" t="s">
        <v>308</v>
      </c>
      <c r="G2578" s="25">
        <v>2025</v>
      </c>
      <c r="H2578" s="25">
        <v>0</v>
      </c>
      <c r="I2578" s="25">
        <v>1</v>
      </c>
      <c r="J2578" s="25">
        <v>258533841</v>
      </c>
      <c r="K2578" s="25">
        <v>340.1</v>
      </c>
      <c r="L2578" s="25">
        <v>2602445</v>
      </c>
      <c r="M2578" s="25">
        <v>111905</v>
      </c>
      <c r="N2578" s="25">
        <v>4.2999999999999997E-2</v>
      </c>
      <c r="O2578" s="25">
        <v>0.43284</v>
      </c>
    </row>
    <row r="2579" spans="1:15" ht="30" x14ac:dyDescent="0.2">
      <c r="A2579" t="str">
        <f t="shared" si="40"/>
        <v>2025_6930</v>
      </c>
      <c r="C2579" s="28">
        <v>2577</v>
      </c>
      <c r="D2579" s="25">
        <v>6930</v>
      </c>
      <c r="E2579" s="25">
        <v>6930</v>
      </c>
      <c r="F2579" s="25" t="s">
        <v>309</v>
      </c>
      <c r="G2579" s="25">
        <v>2025</v>
      </c>
      <c r="H2579" s="25">
        <v>0</v>
      </c>
      <c r="I2579" s="25">
        <v>1</v>
      </c>
      <c r="J2579" s="25">
        <v>457532160</v>
      </c>
      <c r="K2579" s="25">
        <v>779.5</v>
      </c>
      <c r="L2579" s="25">
        <v>5951483</v>
      </c>
      <c r="M2579" s="25">
        <v>297574</v>
      </c>
      <c r="N2579" s="25">
        <v>0.05</v>
      </c>
      <c r="O2579" s="25">
        <v>0.65039000000000002</v>
      </c>
    </row>
    <row r="2580" spans="1:15" ht="45" x14ac:dyDescent="0.2">
      <c r="A2580" t="str">
        <f t="shared" si="40"/>
        <v>2025_6937</v>
      </c>
      <c r="C2580" s="28">
        <v>2578</v>
      </c>
      <c r="D2580" s="25">
        <v>6937</v>
      </c>
      <c r="E2580" s="25">
        <v>6937</v>
      </c>
      <c r="F2580" s="25" t="s">
        <v>761</v>
      </c>
      <c r="G2580" s="25">
        <v>2025</v>
      </c>
      <c r="H2580" s="25">
        <v>0</v>
      </c>
      <c r="I2580" s="25">
        <v>1</v>
      </c>
      <c r="J2580" s="25">
        <v>191935925</v>
      </c>
      <c r="K2580" s="25">
        <v>384</v>
      </c>
      <c r="L2580" s="25">
        <v>2931840</v>
      </c>
      <c r="M2580" s="25">
        <v>146592</v>
      </c>
      <c r="N2580" s="25">
        <v>0.05</v>
      </c>
      <c r="O2580" s="25">
        <v>0.76375000000000004</v>
      </c>
    </row>
    <row r="2581" spans="1:15" ht="30" x14ac:dyDescent="0.2">
      <c r="A2581" t="str">
        <f t="shared" si="40"/>
        <v>2025_6943</v>
      </c>
      <c r="C2581" s="28">
        <v>2579</v>
      </c>
      <c r="D2581" s="25">
        <v>6943</v>
      </c>
      <c r="E2581" s="25">
        <v>6943</v>
      </c>
      <c r="F2581" s="25" t="s">
        <v>310</v>
      </c>
      <c r="G2581" s="25">
        <v>2025</v>
      </c>
      <c r="H2581" s="25">
        <v>0</v>
      </c>
      <c r="I2581" s="25">
        <v>1</v>
      </c>
      <c r="J2581" s="25">
        <v>189970187</v>
      </c>
      <c r="K2581" s="25">
        <v>254.3</v>
      </c>
      <c r="L2581" s="25">
        <v>1941581</v>
      </c>
      <c r="M2581" s="25">
        <v>97079</v>
      </c>
      <c r="N2581" s="25">
        <v>0.05</v>
      </c>
      <c r="O2581" s="25">
        <v>0.51102000000000003</v>
      </c>
    </row>
    <row r="2582" spans="1:15" ht="45" x14ac:dyDescent="0.2">
      <c r="A2582" t="str">
        <f t="shared" si="40"/>
        <v>2025_6264</v>
      </c>
      <c r="C2582" s="28">
        <v>2580</v>
      </c>
      <c r="D2582" s="25">
        <v>6264</v>
      </c>
      <c r="E2582" s="25">
        <v>6264</v>
      </c>
      <c r="F2582" s="25" t="s">
        <v>278</v>
      </c>
      <c r="G2582" s="25">
        <v>2025</v>
      </c>
      <c r="H2582" s="25">
        <v>0</v>
      </c>
      <c r="I2582" s="25">
        <v>1</v>
      </c>
      <c r="J2582" s="25">
        <v>639757722</v>
      </c>
      <c r="K2582" s="25">
        <v>940.8</v>
      </c>
      <c r="L2582" s="25">
        <v>7212173</v>
      </c>
      <c r="M2582" s="25">
        <v>252426</v>
      </c>
      <c r="N2582" s="25">
        <v>3.5000000000000003E-2</v>
      </c>
      <c r="O2582" s="25">
        <v>0.39456000000000002</v>
      </c>
    </row>
    <row r="2583" spans="1:15" ht="45" x14ac:dyDescent="0.2">
      <c r="A2583" t="str">
        <f t="shared" si="40"/>
        <v>2025_6950</v>
      </c>
      <c r="C2583" s="28">
        <v>2581</v>
      </c>
      <c r="D2583" s="25">
        <v>6950</v>
      </c>
      <c r="E2583" s="25">
        <v>6950</v>
      </c>
      <c r="F2583" s="25" t="s">
        <v>762</v>
      </c>
      <c r="G2583" s="25">
        <v>2025</v>
      </c>
      <c r="H2583" s="25">
        <v>0</v>
      </c>
      <c r="I2583" s="25">
        <v>1</v>
      </c>
      <c r="J2583" s="25">
        <v>711056833</v>
      </c>
      <c r="K2583" s="25">
        <v>1327.5</v>
      </c>
      <c r="L2583" s="25">
        <v>10135463</v>
      </c>
      <c r="M2583" s="25">
        <v>245486</v>
      </c>
      <c r="N2583" s="25">
        <v>2.4220999999999999E-2</v>
      </c>
      <c r="O2583" s="25">
        <v>0.34523999999999999</v>
      </c>
    </row>
    <row r="2584" spans="1:15" ht="45" x14ac:dyDescent="0.2">
      <c r="A2584" t="str">
        <f t="shared" si="40"/>
        <v>2025_6957</v>
      </c>
      <c r="C2584" s="28">
        <v>2582</v>
      </c>
      <c r="D2584" s="25">
        <v>6957</v>
      </c>
      <c r="E2584" s="25">
        <v>6957</v>
      </c>
      <c r="F2584" s="25" t="s">
        <v>312</v>
      </c>
      <c r="G2584" s="25">
        <v>2025</v>
      </c>
      <c r="H2584" s="25">
        <v>0</v>
      </c>
      <c r="I2584" s="25">
        <v>1</v>
      </c>
      <c r="J2584" s="25">
        <v>5688297398</v>
      </c>
      <c r="K2584" s="25">
        <v>8614.2000000000007</v>
      </c>
      <c r="L2584" s="25">
        <v>65769417</v>
      </c>
      <c r="M2584" s="25">
        <v>3288471</v>
      </c>
      <c r="N2584" s="25">
        <v>0.05</v>
      </c>
      <c r="O2584" s="25">
        <v>0.57811000000000001</v>
      </c>
    </row>
    <row r="2585" spans="1:15" ht="30" x14ac:dyDescent="0.2">
      <c r="A2585" t="str">
        <f t="shared" si="40"/>
        <v>2025_5922</v>
      </c>
      <c r="C2585" s="28">
        <v>2583</v>
      </c>
      <c r="D2585" s="25">
        <v>5922</v>
      </c>
      <c r="E2585" s="25">
        <v>5922</v>
      </c>
      <c r="F2585" s="25" t="s">
        <v>763</v>
      </c>
      <c r="G2585" s="25">
        <v>2025</v>
      </c>
      <c r="H2585" s="25">
        <v>0</v>
      </c>
      <c r="I2585" s="25">
        <v>1</v>
      </c>
      <c r="J2585" s="25">
        <v>481644798</v>
      </c>
      <c r="K2585" s="25">
        <v>750.2</v>
      </c>
      <c r="L2585" s="25">
        <v>5743531</v>
      </c>
      <c r="M2585" s="25">
        <v>189537</v>
      </c>
      <c r="N2585" s="25">
        <v>3.3000000000000002E-2</v>
      </c>
      <c r="O2585" s="25">
        <v>0.39351999999999998</v>
      </c>
    </row>
    <row r="2586" spans="1:15" ht="30" x14ac:dyDescent="0.2">
      <c r="A2586" t="str">
        <f t="shared" si="40"/>
        <v>2025_819</v>
      </c>
      <c r="C2586" s="28">
        <v>2584</v>
      </c>
      <c r="D2586" s="25">
        <v>819</v>
      </c>
      <c r="E2586" s="25">
        <v>819</v>
      </c>
      <c r="F2586" s="25" t="s">
        <v>41</v>
      </c>
      <c r="G2586" s="25">
        <v>2025</v>
      </c>
      <c r="H2586" s="25">
        <v>0</v>
      </c>
      <c r="I2586" s="25">
        <v>1</v>
      </c>
      <c r="J2586" s="25">
        <v>342268440</v>
      </c>
      <c r="K2586" s="25">
        <v>580.5</v>
      </c>
      <c r="L2586" s="25">
        <v>4432118</v>
      </c>
      <c r="M2586" s="25">
        <v>203467</v>
      </c>
      <c r="N2586" s="25">
        <v>4.5907000000000003E-2</v>
      </c>
      <c r="O2586" s="25">
        <v>0.59447000000000005</v>
      </c>
    </row>
    <row r="2587" spans="1:15" ht="30" x14ac:dyDescent="0.2">
      <c r="A2587" t="str">
        <f t="shared" si="40"/>
        <v>2025_6969</v>
      </c>
      <c r="C2587" s="28">
        <v>2585</v>
      </c>
      <c r="D2587" s="25">
        <v>6969</v>
      </c>
      <c r="E2587" s="25">
        <v>6969</v>
      </c>
      <c r="F2587" s="25" t="s">
        <v>314</v>
      </c>
      <c r="G2587" s="25">
        <v>2025</v>
      </c>
      <c r="H2587" s="25">
        <v>0</v>
      </c>
      <c r="I2587" s="25">
        <v>1</v>
      </c>
      <c r="J2587" s="25">
        <v>294024937</v>
      </c>
      <c r="K2587" s="25">
        <v>350.7</v>
      </c>
      <c r="L2587" s="25">
        <v>2724939</v>
      </c>
      <c r="M2587" s="25">
        <v>103548</v>
      </c>
      <c r="N2587" s="25">
        <v>3.7999999999999999E-2</v>
      </c>
      <c r="O2587" s="25">
        <v>0.35216999999999998</v>
      </c>
    </row>
    <row r="2588" spans="1:15" ht="30" x14ac:dyDescent="0.2">
      <c r="A2588" t="str">
        <f t="shared" si="40"/>
        <v>2025_6975</v>
      </c>
      <c r="C2588" s="28">
        <v>2586</v>
      </c>
      <c r="D2588" s="25">
        <v>6975</v>
      </c>
      <c r="E2588" s="25">
        <v>6975</v>
      </c>
      <c r="F2588" s="25" t="s">
        <v>315</v>
      </c>
      <c r="G2588" s="25">
        <v>2025</v>
      </c>
      <c r="H2588" s="25">
        <v>0</v>
      </c>
      <c r="I2588" s="25">
        <v>1</v>
      </c>
      <c r="J2588" s="25">
        <v>343479434</v>
      </c>
      <c r="K2588" s="25">
        <v>1250.4000000000001</v>
      </c>
      <c r="L2588" s="25">
        <v>9546804</v>
      </c>
      <c r="M2588" s="25">
        <v>343685</v>
      </c>
      <c r="N2588" s="25">
        <v>3.5999999999999997E-2</v>
      </c>
      <c r="O2588" s="25">
        <v>1.0005999999999999</v>
      </c>
    </row>
    <row r="2589" spans="1:15" ht="30" x14ac:dyDescent="0.2">
      <c r="A2589" t="str">
        <f t="shared" si="40"/>
        <v>2025_6983</v>
      </c>
      <c r="C2589" s="28">
        <v>2587</v>
      </c>
      <c r="D2589" s="25">
        <v>6983</v>
      </c>
      <c r="E2589" s="25">
        <v>6983</v>
      </c>
      <c r="F2589" s="25" t="s">
        <v>316</v>
      </c>
      <c r="G2589" s="25">
        <v>2025</v>
      </c>
      <c r="H2589" s="25">
        <v>0</v>
      </c>
      <c r="I2589" s="25">
        <v>1</v>
      </c>
      <c r="J2589" s="25">
        <v>567726044</v>
      </c>
      <c r="K2589" s="25">
        <v>949.5</v>
      </c>
      <c r="L2589" s="25">
        <v>7249433</v>
      </c>
      <c r="M2589" s="25">
        <v>230125</v>
      </c>
      <c r="N2589" s="25">
        <v>3.1744000000000001E-2</v>
      </c>
      <c r="O2589" s="25">
        <v>0.40534999999999999</v>
      </c>
    </row>
    <row r="2590" spans="1:15" ht="30" x14ac:dyDescent="0.2">
      <c r="A2590" t="str">
        <f t="shared" si="40"/>
        <v>2025_6985</v>
      </c>
      <c r="C2590" s="28">
        <v>2588</v>
      </c>
      <c r="D2590" s="25">
        <v>6985</v>
      </c>
      <c r="E2590" s="25">
        <v>6985</v>
      </c>
      <c r="F2590" s="25" t="s">
        <v>317</v>
      </c>
      <c r="G2590" s="25">
        <v>2025</v>
      </c>
      <c r="H2590" s="25">
        <v>0</v>
      </c>
      <c r="I2590" s="25">
        <v>1</v>
      </c>
      <c r="J2590" s="25">
        <v>364374844</v>
      </c>
      <c r="K2590" s="25">
        <v>757.6</v>
      </c>
      <c r="L2590" s="25">
        <v>5784276</v>
      </c>
      <c r="M2590" s="25">
        <v>80000</v>
      </c>
      <c r="N2590" s="25">
        <v>1.3831E-2</v>
      </c>
      <c r="O2590" s="25">
        <v>0.21955</v>
      </c>
    </row>
    <row r="2591" spans="1:15" ht="30" x14ac:dyDescent="0.2">
      <c r="A2591" t="str">
        <f t="shared" si="40"/>
        <v>2025_6987</v>
      </c>
      <c r="C2591" s="28">
        <v>2589</v>
      </c>
      <c r="D2591" s="25">
        <v>6987</v>
      </c>
      <c r="E2591" s="25">
        <v>6987</v>
      </c>
      <c r="F2591" s="25" t="s">
        <v>318</v>
      </c>
      <c r="G2591" s="25">
        <v>2025</v>
      </c>
      <c r="H2591" s="25">
        <v>0</v>
      </c>
      <c r="I2591" s="25">
        <v>1</v>
      </c>
      <c r="J2591" s="25">
        <v>357076598</v>
      </c>
      <c r="K2591" s="25">
        <v>578.79999999999995</v>
      </c>
      <c r="L2591" s="25">
        <v>4419138</v>
      </c>
      <c r="M2591" s="25">
        <v>163508</v>
      </c>
      <c r="N2591" s="25">
        <v>3.6999999999999998E-2</v>
      </c>
      <c r="O2591" s="25">
        <v>0.45790999999999998</v>
      </c>
    </row>
    <row r="2592" spans="1:15" ht="30" x14ac:dyDescent="0.2">
      <c r="A2592" t="str">
        <f t="shared" si="40"/>
        <v>2025_6990</v>
      </c>
      <c r="C2592" s="28">
        <v>2590</v>
      </c>
      <c r="D2592" s="25">
        <v>6990</v>
      </c>
      <c r="E2592" s="25">
        <v>6990</v>
      </c>
      <c r="F2592" s="25" t="s">
        <v>319</v>
      </c>
      <c r="G2592" s="25">
        <v>2025</v>
      </c>
      <c r="H2592" s="25">
        <v>0</v>
      </c>
      <c r="I2592" s="25">
        <v>1</v>
      </c>
      <c r="J2592" s="25">
        <v>267405923</v>
      </c>
      <c r="K2592" s="25">
        <v>757.3</v>
      </c>
      <c r="L2592" s="25">
        <v>5781986</v>
      </c>
      <c r="M2592" s="25">
        <v>289099</v>
      </c>
      <c r="N2592" s="25">
        <v>0.05</v>
      </c>
      <c r="O2592" s="25">
        <v>1.0811200000000001</v>
      </c>
    </row>
    <row r="2593" spans="1:15" ht="45" x14ac:dyDescent="0.2">
      <c r="A2593" t="str">
        <f t="shared" si="40"/>
        <v>2025_6961</v>
      </c>
      <c r="C2593" s="28">
        <v>2591</v>
      </c>
      <c r="D2593" s="25">
        <v>6961</v>
      </c>
      <c r="E2593" s="25">
        <v>6961</v>
      </c>
      <c r="F2593" s="25" t="s">
        <v>764</v>
      </c>
      <c r="G2593" s="25">
        <v>2025</v>
      </c>
      <c r="H2593" s="25">
        <v>0</v>
      </c>
      <c r="I2593" s="25">
        <v>1</v>
      </c>
      <c r="J2593" s="25">
        <v>1731299399</v>
      </c>
      <c r="K2593" s="25">
        <v>3189.7</v>
      </c>
      <c r="L2593" s="25">
        <v>24417154</v>
      </c>
      <c r="M2593" s="25">
        <v>1001103</v>
      </c>
      <c r="N2593" s="25">
        <v>4.1000000000000002E-2</v>
      </c>
      <c r="O2593" s="25">
        <v>0.57823999999999998</v>
      </c>
    </row>
    <row r="2594" spans="1:15" ht="30" x14ac:dyDescent="0.2">
      <c r="A2594" t="str">
        <f t="shared" si="40"/>
        <v>2025_6992</v>
      </c>
      <c r="C2594" s="28">
        <v>2592</v>
      </c>
      <c r="D2594" s="25">
        <v>6992</v>
      </c>
      <c r="E2594" s="25">
        <v>6992</v>
      </c>
      <c r="F2594" s="25" t="s">
        <v>320</v>
      </c>
      <c r="G2594" s="25">
        <v>2025</v>
      </c>
      <c r="H2594" s="25">
        <v>0</v>
      </c>
      <c r="I2594" s="25">
        <v>1</v>
      </c>
      <c r="J2594" s="25">
        <v>422962446</v>
      </c>
      <c r="K2594" s="25">
        <v>532.9</v>
      </c>
      <c r="L2594" s="25">
        <v>4068692</v>
      </c>
      <c r="M2594" s="25">
        <v>185799</v>
      </c>
      <c r="N2594" s="25">
        <v>4.5665999999999998E-2</v>
      </c>
      <c r="O2594" s="25">
        <v>0.43928</v>
      </c>
    </row>
    <row r="2595" spans="1:15" x14ac:dyDescent="0.2">
      <c r="A2595" t="str">
        <f t="shared" si="40"/>
        <v>2025_7002</v>
      </c>
      <c r="C2595" s="28">
        <v>2593</v>
      </c>
      <c r="D2595" s="25">
        <v>7002</v>
      </c>
      <c r="E2595" s="25">
        <v>7002</v>
      </c>
      <c r="F2595" s="25" t="s">
        <v>321</v>
      </c>
      <c r="G2595" s="25">
        <v>2025</v>
      </c>
      <c r="H2595" s="25">
        <v>0</v>
      </c>
      <c r="I2595" s="25">
        <v>1</v>
      </c>
      <c r="J2595" s="25">
        <v>155940001</v>
      </c>
      <c r="K2595" s="25">
        <v>192.7</v>
      </c>
      <c r="L2595" s="25">
        <v>1471265</v>
      </c>
      <c r="M2595" s="25">
        <v>73563</v>
      </c>
      <c r="N2595" s="25">
        <v>0.05</v>
      </c>
      <c r="O2595" s="25">
        <v>0.47173999999999999</v>
      </c>
    </row>
    <row r="2596" spans="1:15" ht="30" x14ac:dyDescent="0.2">
      <c r="A2596" t="str">
        <f t="shared" si="40"/>
        <v>2025_7029</v>
      </c>
      <c r="C2596" s="28">
        <v>2594</v>
      </c>
      <c r="D2596" s="25">
        <v>7029</v>
      </c>
      <c r="E2596" s="25">
        <v>7029</v>
      </c>
      <c r="F2596" s="25" t="s">
        <v>322</v>
      </c>
      <c r="G2596" s="25">
        <v>2025</v>
      </c>
      <c r="H2596" s="25">
        <v>0</v>
      </c>
      <c r="I2596" s="25">
        <v>1</v>
      </c>
      <c r="J2596" s="25">
        <v>468951184</v>
      </c>
      <c r="K2596" s="25">
        <v>1151</v>
      </c>
      <c r="L2596" s="25">
        <v>8787885</v>
      </c>
      <c r="M2596" s="25">
        <v>386667</v>
      </c>
      <c r="N2596" s="25">
        <v>4.3999999999999997E-2</v>
      </c>
      <c r="O2596" s="25">
        <v>0.82454000000000005</v>
      </c>
    </row>
    <row r="2597" spans="1:15" x14ac:dyDescent="0.2">
      <c r="A2597" t="str">
        <f t="shared" si="40"/>
        <v>2025_7038</v>
      </c>
      <c r="C2597" s="28">
        <v>2595</v>
      </c>
      <c r="D2597" s="25">
        <v>7038</v>
      </c>
      <c r="E2597" s="25">
        <v>7038</v>
      </c>
      <c r="F2597" s="25" t="s">
        <v>323</v>
      </c>
      <c r="G2597" s="25">
        <v>2025</v>
      </c>
      <c r="H2597" s="25">
        <v>0</v>
      </c>
      <c r="I2597" s="25">
        <v>1</v>
      </c>
      <c r="J2597" s="25">
        <v>299706670</v>
      </c>
      <c r="K2597" s="25">
        <v>851.5</v>
      </c>
      <c r="L2597" s="25">
        <v>6501203</v>
      </c>
      <c r="M2597" s="25">
        <v>325060</v>
      </c>
      <c r="N2597" s="25">
        <v>0.05</v>
      </c>
      <c r="O2597" s="25">
        <v>1.0845899999999999</v>
      </c>
    </row>
    <row r="2598" spans="1:15" ht="30" x14ac:dyDescent="0.2">
      <c r="A2598" t="str">
        <f t="shared" si="40"/>
        <v>2025_7047</v>
      </c>
      <c r="C2598" s="28">
        <v>2596</v>
      </c>
      <c r="D2598" s="25">
        <v>7047</v>
      </c>
      <c r="E2598" s="25">
        <v>7047</v>
      </c>
      <c r="F2598" s="25" t="s">
        <v>324</v>
      </c>
      <c r="G2598" s="25">
        <v>2025</v>
      </c>
      <c r="H2598" s="25">
        <v>0</v>
      </c>
      <c r="I2598" s="25">
        <v>1</v>
      </c>
      <c r="J2598" s="25">
        <v>132401441</v>
      </c>
      <c r="K2598" s="25">
        <v>316.60000000000002</v>
      </c>
      <c r="L2598" s="25">
        <v>2417241</v>
      </c>
      <c r="M2598" s="25">
        <v>90000</v>
      </c>
      <c r="N2598" s="25">
        <v>3.7233000000000002E-2</v>
      </c>
      <c r="O2598" s="25">
        <v>0.67974999999999997</v>
      </c>
    </row>
    <row r="2599" spans="1:15" x14ac:dyDescent="0.2">
      <c r="A2599" t="str">
        <f t="shared" si="40"/>
        <v>2025_7056</v>
      </c>
      <c r="C2599" s="28">
        <v>2597</v>
      </c>
      <c r="D2599" s="25">
        <v>7056</v>
      </c>
      <c r="E2599" s="25">
        <v>7056</v>
      </c>
      <c r="F2599" s="25" t="s">
        <v>325</v>
      </c>
      <c r="G2599" s="25">
        <v>2025</v>
      </c>
      <c r="H2599" s="25">
        <v>0</v>
      </c>
      <c r="I2599" s="25">
        <v>1</v>
      </c>
      <c r="J2599" s="25">
        <v>680133410</v>
      </c>
      <c r="K2599" s="25">
        <v>1667.8</v>
      </c>
      <c r="L2599" s="25">
        <v>12733653</v>
      </c>
      <c r="M2599" s="25">
        <v>509346</v>
      </c>
      <c r="N2599" s="25">
        <v>0.04</v>
      </c>
      <c r="O2599" s="25">
        <v>0.74888999999999994</v>
      </c>
    </row>
    <row r="2600" spans="1:15" ht="30" x14ac:dyDescent="0.2">
      <c r="A2600" t="str">
        <f t="shared" si="40"/>
        <v>2025_7092</v>
      </c>
      <c r="C2600" s="28">
        <v>2598</v>
      </c>
      <c r="D2600" s="25">
        <v>7092</v>
      </c>
      <c r="E2600" s="25">
        <v>7092</v>
      </c>
      <c r="F2600" s="25" t="s">
        <v>327</v>
      </c>
      <c r="G2600" s="25">
        <v>2025</v>
      </c>
      <c r="H2600" s="25">
        <v>0</v>
      </c>
      <c r="I2600" s="25">
        <v>1</v>
      </c>
      <c r="J2600" s="25">
        <v>232594749</v>
      </c>
      <c r="K2600" s="25">
        <v>507</v>
      </c>
      <c r="L2600" s="25">
        <v>3870945</v>
      </c>
      <c r="M2600" s="25">
        <v>96774</v>
      </c>
      <c r="N2600" s="25">
        <v>2.5000000000000001E-2</v>
      </c>
      <c r="O2600" s="25">
        <v>0.41605999999999999</v>
      </c>
    </row>
    <row r="2601" spans="1:15" ht="30" x14ac:dyDescent="0.2">
      <c r="A2601" t="str">
        <f t="shared" si="40"/>
        <v>2025_7098</v>
      </c>
      <c r="C2601" s="28">
        <v>2599</v>
      </c>
      <c r="D2601" s="25">
        <v>7098</v>
      </c>
      <c r="E2601" s="25">
        <v>7098</v>
      </c>
      <c r="F2601" s="25" t="s">
        <v>328</v>
      </c>
      <c r="G2601" s="25">
        <v>2025</v>
      </c>
      <c r="H2601" s="25">
        <v>0</v>
      </c>
      <c r="I2601" s="25">
        <v>1</v>
      </c>
      <c r="J2601" s="25">
        <v>247085614</v>
      </c>
      <c r="K2601" s="25">
        <v>509.2</v>
      </c>
      <c r="L2601" s="25">
        <v>3887742</v>
      </c>
      <c r="M2601" s="25">
        <v>101081</v>
      </c>
      <c r="N2601" s="25">
        <v>2.5999999999999999E-2</v>
      </c>
      <c r="O2601" s="25">
        <v>0.40909000000000001</v>
      </c>
    </row>
    <row r="2602" spans="1:15" ht="45" x14ac:dyDescent="0.2">
      <c r="A2602" t="str">
        <f t="shared" si="40"/>
        <v>2025_7110</v>
      </c>
      <c r="C2602" s="28">
        <v>2600</v>
      </c>
      <c r="D2602" s="25">
        <v>7110</v>
      </c>
      <c r="E2602" s="25">
        <v>7110</v>
      </c>
      <c r="F2602" s="25" t="s">
        <v>329</v>
      </c>
      <c r="G2602" s="25">
        <v>2025</v>
      </c>
      <c r="H2602" s="25">
        <v>0</v>
      </c>
      <c r="I2602" s="25">
        <v>1</v>
      </c>
      <c r="J2602" s="25">
        <v>415303229</v>
      </c>
      <c r="K2602" s="25">
        <v>1078.5999999999999</v>
      </c>
      <c r="L2602" s="25">
        <v>8296591</v>
      </c>
      <c r="M2602" s="25">
        <v>306974</v>
      </c>
      <c r="N2602" s="25">
        <v>3.6999999999999998E-2</v>
      </c>
      <c r="O2602" s="25">
        <v>0.73916000000000004</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3"/>
  <sheetViews>
    <sheetView topLeftCell="A6" workbookViewId="0">
      <selection activeCell="N2" sqref="N2"/>
    </sheetView>
  </sheetViews>
  <sheetFormatPr baseColWidth="10" defaultColWidth="8.83203125" defaultRowHeight="15" x14ac:dyDescent="0.2"/>
  <cols>
    <col min="1" max="1" width="3.1640625" customWidth="1"/>
    <col min="2" max="2" width="3.33203125" customWidth="1"/>
    <col min="14" max="14" width="7" bestFit="1" customWidth="1"/>
    <col min="15" max="15" width="2" bestFit="1" customWidth="1"/>
    <col min="16" max="16" width="4" bestFit="1" customWidth="1"/>
    <col min="17" max="17" width="29.5" bestFit="1" customWidth="1"/>
  </cols>
  <sheetData>
    <row r="1" spans="1:23" x14ac:dyDescent="0.2">
      <c r="A1" t="s">
        <v>814</v>
      </c>
      <c r="Q1" s="41" t="s">
        <v>775</v>
      </c>
      <c r="R1" s="64" t="s">
        <v>811</v>
      </c>
      <c r="S1" s="64"/>
      <c r="T1" s="64"/>
      <c r="W1" t="s">
        <v>813</v>
      </c>
    </row>
    <row r="2" spans="1:23" x14ac:dyDescent="0.2">
      <c r="A2" t="s">
        <v>777</v>
      </c>
      <c r="Q2" s="41"/>
    </row>
    <row r="3" spans="1:23" ht="16" thickBot="1" x14ac:dyDescent="0.25">
      <c r="A3" t="s">
        <v>784</v>
      </c>
      <c r="Q3" s="41" t="s">
        <v>776</v>
      </c>
      <c r="R3" t="s">
        <v>810</v>
      </c>
    </row>
    <row r="4" spans="1:23" ht="27.5" customHeight="1" thickBot="1" x14ac:dyDescent="0.25">
      <c r="C4" s="42" t="s">
        <v>685</v>
      </c>
      <c r="D4" s="43" t="s">
        <v>770</v>
      </c>
      <c r="E4" s="43" t="s">
        <v>771</v>
      </c>
      <c r="F4" s="48">
        <f>'COMP VIEWS'!C12</f>
        <v>0</v>
      </c>
      <c r="G4" s="48" t="str">
        <f>'COMP VIEWS'!D12</f>
        <v>$1-$49,999</v>
      </c>
      <c r="H4" s="48" t="str">
        <f>'COMP VIEWS'!E12</f>
        <v>$50,000 - $99,999</v>
      </c>
      <c r="I4" s="48" t="str">
        <f>'COMP VIEWS'!F12</f>
        <v>$100,000-$199,999</v>
      </c>
      <c r="J4" s="48" t="str">
        <f>'COMP VIEWS'!G12</f>
        <v>$200,000-$349,999</v>
      </c>
      <c r="K4" s="48" t="str">
        <f>'COMP VIEWS'!H12</f>
        <v>$350,000-$499,999</v>
      </c>
      <c r="L4" s="48" t="str">
        <f>'COMP VIEWS'!I12</f>
        <v>$500,000 and up</v>
      </c>
    </row>
    <row r="5" spans="1:23" x14ac:dyDescent="0.2">
      <c r="C5" s="26">
        <v>1</v>
      </c>
      <c r="D5" s="83">
        <v>0</v>
      </c>
      <c r="E5" s="83">
        <v>325</v>
      </c>
      <c r="F5" s="83">
        <v>6</v>
      </c>
      <c r="G5" s="83">
        <v>13</v>
      </c>
      <c r="H5" s="83">
        <v>51</v>
      </c>
      <c r="I5" s="83">
        <v>95</v>
      </c>
      <c r="J5" s="83">
        <v>67</v>
      </c>
      <c r="K5" s="83">
        <v>35</v>
      </c>
      <c r="L5" s="83">
        <v>58</v>
      </c>
      <c r="N5">
        <f>SUM(F5:L5)</f>
        <v>325</v>
      </c>
      <c r="O5">
        <f>N5-E5</f>
        <v>0</v>
      </c>
    </row>
    <row r="6" spans="1:23" x14ac:dyDescent="0.2">
      <c r="F6" s="29">
        <f>F5/$E5</f>
        <v>1.8461538461538463E-2</v>
      </c>
      <c r="G6" s="29">
        <f t="shared" ref="G6:L6" si="0">G5/$E5</f>
        <v>0.04</v>
      </c>
      <c r="H6" s="29">
        <f t="shared" si="0"/>
        <v>0.15692307692307692</v>
      </c>
      <c r="I6" s="29">
        <f t="shared" si="0"/>
        <v>0.29230769230769232</v>
      </c>
      <c r="J6" s="29">
        <f t="shared" si="0"/>
        <v>0.20615384615384616</v>
      </c>
      <c r="K6" s="29">
        <f t="shared" si="0"/>
        <v>0.1076923076923077</v>
      </c>
      <c r="L6" s="29">
        <f t="shared" si="0"/>
        <v>0.17846153846153845</v>
      </c>
      <c r="N6" s="30">
        <f>SUM(F6:L6)</f>
        <v>1</v>
      </c>
    </row>
    <row r="7" spans="1:23" ht="27.5" customHeight="1" x14ac:dyDescent="0.2">
      <c r="C7" s="44" t="s">
        <v>785</v>
      </c>
      <c r="D7" s="44"/>
      <c r="E7" s="44"/>
    </row>
    <row r="8" spans="1:23" ht="16" thickBot="1" x14ac:dyDescent="0.25">
      <c r="C8" s="44" t="s">
        <v>706</v>
      </c>
      <c r="D8" s="44" t="s">
        <v>707</v>
      </c>
      <c r="E8" s="44" t="s">
        <v>708</v>
      </c>
    </row>
    <row r="9" spans="1:23" x14ac:dyDescent="0.2">
      <c r="C9" s="84">
        <v>11809372</v>
      </c>
      <c r="D9" s="83">
        <v>195769</v>
      </c>
      <c r="E9" s="83">
        <v>0</v>
      </c>
    </row>
    <row r="12" spans="1:23" x14ac:dyDescent="0.2">
      <c r="A12" t="s">
        <v>786</v>
      </c>
    </row>
    <row r="13" spans="1:23" ht="16" thickBot="1" x14ac:dyDescent="0.25"/>
    <row r="14" spans="1:23" ht="23" customHeight="1" thickBot="1" x14ac:dyDescent="0.25">
      <c r="C14" s="45" t="s">
        <v>685</v>
      </c>
      <c r="D14" s="46" t="s">
        <v>770</v>
      </c>
      <c r="E14" s="46" t="s">
        <v>771</v>
      </c>
      <c r="F14" s="47" t="str">
        <f>'COMP VIEWS'!C38</f>
        <v>Zero</v>
      </c>
      <c r="G14" s="47" t="str">
        <f>'COMP VIEWS'!D38</f>
        <v>$.01-$.2499</v>
      </c>
      <c r="H14" s="47" t="str">
        <f>'COMP VIEWS'!E38</f>
        <v>$.25-$.4999</v>
      </c>
      <c r="I14" s="47" t="str">
        <f>'COMP VIEWS'!F38</f>
        <v>$.50-$.7499</v>
      </c>
      <c r="J14" s="47" t="str">
        <f>'COMP VIEWS'!G38</f>
        <v>$.75-$.9999</v>
      </c>
      <c r="K14" s="47" t="str">
        <f>'COMP VIEWS'!H38</f>
        <v>$1.00-$1.2499</v>
      </c>
      <c r="L14" s="47" t="str">
        <f>'COMP VIEWS'!I38</f>
        <v>$1.25 &amp; Higher</v>
      </c>
    </row>
    <row r="15" spans="1:23" x14ac:dyDescent="0.2">
      <c r="C15" s="26">
        <v>1</v>
      </c>
      <c r="D15" s="83">
        <v>0</v>
      </c>
      <c r="E15" s="83">
        <v>325</v>
      </c>
      <c r="F15" s="83">
        <v>6</v>
      </c>
      <c r="G15" s="83">
        <v>18</v>
      </c>
      <c r="H15" s="83">
        <v>109</v>
      </c>
      <c r="I15" s="83">
        <v>109</v>
      </c>
      <c r="J15" s="83">
        <v>55</v>
      </c>
      <c r="K15" s="83">
        <v>18</v>
      </c>
      <c r="L15" s="83">
        <v>10</v>
      </c>
      <c r="N15">
        <f>SUM(F15:L15)</f>
        <v>325</v>
      </c>
      <c r="O15">
        <f>N15-E15</f>
        <v>0</v>
      </c>
    </row>
    <row r="16" spans="1:23" x14ac:dyDescent="0.2">
      <c r="F16" s="29">
        <f>F15/$E15</f>
        <v>1.8461538461538463E-2</v>
      </c>
      <c r="G16" s="29">
        <f t="shared" ref="G16:L16" si="1">G15/$E15</f>
        <v>5.5384615384615386E-2</v>
      </c>
      <c r="H16" s="29">
        <f t="shared" si="1"/>
        <v>0.33538461538461539</v>
      </c>
      <c r="I16" s="29">
        <f t="shared" si="1"/>
        <v>0.33538461538461539</v>
      </c>
      <c r="J16" s="29">
        <f t="shared" si="1"/>
        <v>0.16923076923076924</v>
      </c>
      <c r="K16" s="29">
        <f t="shared" si="1"/>
        <v>5.5384615384615386E-2</v>
      </c>
      <c r="L16" s="29">
        <f t="shared" si="1"/>
        <v>3.0769230769230771E-2</v>
      </c>
      <c r="N16" s="30">
        <f>SUM(F16:L16)</f>
        <v>1</v>
      </c>
    </row>
    <row r="17" spans="1:16" ht="14.5" customHeight="1" x14ac:dyDescent="0.2">
      <c r="C17" s="44" t="s">
        <v>788</v>
      </c>
      <c r="D17" s="44"/>
      <c r="E17" s="44" t="s">
        <v>787</v>
      </c>
      <c r="F17" s="29"/>
      <c r="G17" s="29"/>
      <c r="H17" s="29"/>
      <c r="I17" s="29"/>
      <c r="J17" s="29"/>
      <c r="K17" s="29"/>
      <c r="N17" s="30"/>
    </row>
    <row r="18" spans="1:16" ht="16" thickBot="1" x14ac:dyDescent="0.25">
      <c r="C18" s="44" t="s">
        <v>706</v>
      </c>
      <c r="D18" s="44" t="s">
        <v>707</v>
      </c>
      <c r="E18" s="44" t="s">
        <v>708</v>
      </c>
      <c r="F18" s="29"/>
      <c r="G18" s="29"/>
      <c r="H18" s="29"/>
      <c r="I18" s="29"/>
      <c r="J18" s="29"/>
      <c r="K18" s="29"/>
      <c r="N18" s="30"/>
    </row>
    <row r="19" spans="1:16" x14ac:dyDescent="0.2">
      <c r="C19" s="84">
        <v>1.7385241</v>
      </c>
      <c r="D19" s="83">
        <v>0.54881990000000003</v>
      </c>
      <c r="E19" s="83">
        <v>0</v>
      </c>
      <c r="F19" s="29"/>
      <c r="G19" s="29"/>
      <c r="H19" s="29"/>
      <c r="I19" s="29"/>
      <c r="J19" s="29"/>
      <c r="K19" s="29"/>
      <c r="N19" s="30"/>
    </row>
    <row r="20" spans="1:16" x14ac:dyDescent="0.2">
      <c r="F20" s="29"/>
      <c r="G20" s="29"/>
      <c r="H20" s="29"/>
      <c r="I20" s="29"/>
      <c r="J20" s="29"/>
      <c r="K20" s="29"/>
      <c r="N20" s="30"/>
    </row>
    <row r="23" spans="1:16" ht="16" thickBot="1" x14ac:dyDescent="0.25">
      <c r="A23" t="s">
        <v>790</v>
      </c>
    </row>
    <row r="24" spans="1:16" ht="16" thickBot="1" x14ac:dyDescent="0.25">
      <c r="C24" s="45" t="s">
        <v>685</v>
      </c>
      <c r="D24" s="46" t="s">
        <v>770</v>
      </c>
      <c r="E24" s="46" t="s">
        <v>771</v>
      </c>
      <c r="F24" s="57" t="str">
        <f>'COMP VIEWS'!C45</f>
        <v>Zero</v>
      </c>
      <c r="G24" s="57" t="str">
        <f>'COMP VIEWS'!D45</f>
        <v>.1%-.99%</v>
      </c>
      <c r="H24" s="57" t="str">
        <f>'COMP VIEWS'!E45</f>
        <v>1%-1.499%</v>
      </c>
      <c r="I24" s="57" t="str">
        <f>'COMP VIEWS'!F45</f>
        <v>1.5%-1.99%</v>
      </c>
      <c r="J24" s="57" t="str">
        <f>'COMP VIEWS'!G45</f>
        <v>2%-2.99%</v>
      </c>
      <c r="K24" s="57" t="str">
        <f>'COMP VIEWS'!H45</f>
        <v>3%-3.99%</v>
      </c>
      <c r="L24" s="57" t="str">
        <f>'COMP VIEWS'!I45</f>
        <v>4%-5%</v>
      </c>
    </row>
    <row r="25" spans="1:16" x14ac:dyDescent="0.2">
      <c r="C25" s="26">
        <v>1</v>
      </c>
      <c r="D25" s="83">
        <v>0</v>
      </c>
      <c r="E25" s="83">
        <v>325</v>
      </c>
      <c r="F25" s="83">
        <v>6</v>
      </c>
      <c r="G25" s="83">
        <v>3</v>
      </c>
      <c r="H25" s="83">
        <v>6</v>
      </c>
      <c r="I25" s="83">
        <v>6</v>
      </c>
      <c r="J25" s="83">
        <v>71</v>
      </c>
      <c r="K25" s="83">
        <v>87</v>
      </c>
      <c r="L25" s="83">
        <v>146</v>
      </c>
      <c r="N25">
        <f>SUM(F25:L25)</f>
        <v>325</v>
      </c>
      <c r="O25">
        <f>N25-E25</f>
        <v>0</v>
      </c>
      <c r="P25" s="33">
        <f>E5-F5</f>
        <v>319</v>
      </c>
    </row>
    <row r="26" spans="1:16" x14ac:dyDescent="0.2">
      <c r="F26" s="29">
        <f t="shared" ref="F26:L26" si="2">F25/$E25</f>
        <v>1.8461538461538463E-2</v>
      </c>
      <c r="G26" s="29">
        <f t="shared" si="2"/>
        <v>9.2307692307692316E-3</v>
      </c>
      <c r="H26" s="29">
        <f t="shared" si="2"/>
        <v>1.8461538461538463E-2</v>
      </c>
      <c r="I26" s="29">
        <f t="shared" si="2"/>
        <v>1.8461538461538463E-2</v>
      </c>
      <c r="J26" s="29">
        <f t="shared" si="2"/>
        <v>0.21846153846153846</v>
      </c>
      <c r="K26" s="29">
        <f t="shared" si="2"/>
        <v>0.26769230769230767</v>
      </c>
      <c r="L26" s="29">
        <f t="shared" si="2"/>
        <v>0.44923076923076921</v>
      </c>
      <c r="N26" s="30">
        <f>SUM(F26:L26)</f>
        <v>0.99999999999999989</v>
      </c>
      <c r="P26" s="33">
        <f>P25-N25</f>
        <v>-6</v>
      </c>
    </row>
    <row r="27" spans="1:16" ht="14.5" customHeight="1" x14ac:dyDescent="0.2">
      <c r="C27" s="44" t="s">
        <v>791</v>
      </c>
      <c r="D27" s="44"/>
      <c r="E27" s="44"/>
      <c r="F27" s="29"/>
      <c r="G27" s="29"/>
      <c r="H27" s="29"/>
      <c r="I27" s="29"/>
      <c r="J27" s="29"/>
      <c r="K27" s="29"/>
      <c r="L27" s="29"/>
      <c r="N27" s="30"/>
      <c r="P27" s="33"/>
    </row>
    <row r="28" spans="1:16" ht="16" thickBot="1" x14ac:dyDescent="0.25">
      <c r="C28" s="44" t="s">
        <v>706</v>
      </c>
      <c r="D28" s="44" t="s">
        <v>707</v>
      </c>
      <c r="E28" s="44" t="s">
        <v>708</v>
      </c>
      <c r="F28" s="29"/>
      <c r="G28" s="29"/>
      <c r="H28" s="29"/>
      <c r="I28" s="29"/>
      <c r="J28" s="29"/>
      <c r="K28" s="29"/>
      <c r="L28" s="29"/>
      <c r="N28" s="30"/>
      <c r="P28" s="33"/>
    </row>
    <row r="29" spans="1:16" x14ac:dyDescent="0.2">
      <c r="C29" s="84">
        <v>5.0000299999999998E-2</v>
      </c>
      <c r="D29" s="83">
        <v>3.7999999999999999E-2</v>
      </c>
      <c r="E29" s="83">
        <v>0</v>
      </c>
      <c r="F29" s="29"/>
      <c r="G29" s="29"/>
      <c r="H29" s="29"/>
      <c r="I29" s="29"/>
      <c r="J29" s="29"/>
      <c r="K29" s="29"/>
      <c r="L29" s="29"/>
      <c r="N29" s="30"/>
      <c r="P29" s="33"/>
    </row>
    <row r="30" spans="1:16" x14ac:dyDescent="0.2">
      <c r="F30" s="29"/>
      <c r="G30" s="29"/>
      <c r="H30" s="29"/>
      <c r="I30" s="29"/>
      <c r="J30" s="29"/>
      <c r="K30" s="29"/>
      <c r="L30" s="29"/>
      <c r="N30" s="30"/>
      <c r="P30" s="33"/>
    </row>
    <row r="33" spans="6:14" x14ac:dyDescent="0.2">
      <c r="F33" s="29"/>
      <c r="G33" s="29"/>
      <c r="H33" s="29"/>
      <c r="I33" s="29"/>
      <c r="J33" s="29"/>
      <c r="K33" s="29"/>
      <c r="L33" s="29"/>
      <c r="N33" s="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50"/>
  <sheetViews>
    <sheetView workbookViewId="0">
      <selection activeCell="N2" sqref="N2"/>
    </sheetView>
  </sheetViews>
  <sheetFormatPr baseColWidth="10" defaultColWidth="8.83203125" defaultRowHeight="15" x14ac:dyDescent="0.2"/>
  <cols>
    <col min="14" max="14" width="13.5" bestFit="1" customWidth="1"/>
  </cols>
  <sheetData>
    <row r="1" spans="1:15" ht="16" thickBot="1" x14ac:dyDescent="0.25">
      <c r="B1">
        <v>1</v>
      </c>
      <c r="C1">
        <v>2</v>
      </c>
      <c r="D1">
        <v>3</v>
      </c>
      <c r="E1">
        <v>4</v>
      </c>
      <c r="F1">
        <v>5</v>
      </c>
      <c r="G1">
        <v>6</v>
      </c>
      <c r="H1">
        <v>7</v>
      </c>
      <c r="I1">
        <v>8</v>
      </c>
      <c r="J1">
        <v>9</v>
      </c>
      <c r="K1">
        <v>10</v>
      </c>
      <c r="L1">
        <v>11</v>
      </c>
      <c r="M1">
        <v>12</v>
      </c>
      <c r="N1">
        <v>13</v>
      </c>
      <c r="O1">
        <v>14</v>
      </c>
    </row>
    <row r="2" spans="1:15" ht="30" x14ac:dyDescent="0.2">
      <c r="A2" s="26" t="s">
        <v>685</v>
      </c>
      <c r="B2" s="27" t="s">
        <v>686</v>
      </c>
      <c r="C2" s="27" t="s">
        <v>716</v>
      </c>
      <c r="D2" s="27" t="s">
        <v>717</v>
      </c>
      <c r="E2" s="27" t="s">
        <v>687</v>
      </c>
      <c r="F2" s="27" t="s">
        <v>689</v>
      </c>
      <c r="G2" s="27" t="s">
        <v>703</v>
      </c>
      <c r="H2" s="27" t="s">
        <v>690</v>
      </c>
      <c r="I2" s="27" t="s">
        <v>691</v>
      </c>
      <c r="M2" t="s">
        <v>702</v>
      </c>
      <c r="N2" t="s">
        <v>704</v>
      </c>
      <c r="O2" t="s">
        <v>705</v>
      </c>
    </row>
    <row r="3" spans="1:15" x14ac:dyDescent="0.2">
      <c r="A3" s="28">
        <v>1</v>
      </c>
      <c r="B3" s="25">
        <v>441</v>
      </c>
      <c r="C3" s="25" t="s">
        <v>1</v>
      </c>
      <c r="D3" s="25">
        <v>602</v>
      </c>
      <c r="E3" s="25">
        <v>237316027</v>
      </c>
      <c r="F3" s="25">
        <v>6058</v>
      </c>
      <c r="G3" s="25">
        <v>3646916</v>
      </c>
      <c r="H3" s="25">
        <v>41934</v>
      </c>
      <c r="I3" s="25">
        <v>0.1767</v>
      </c>
      <c r="L3" s="29">
        <v>0.05</v>
      </c>
      <c r="M3">
        <f>L3*G3</f>
        <v>182345.80000000002</v>
      </c>
      <c r="N3" s="29">
        <f>IF(H3/M3&gt;1,1,H3/M3)</f>
        <v>0.22996965106956122</v>
      </c>
      <c r="O3" s="29">
        <f>H3/G3</f>
        <v>1.1498482553478063E-2</v>
      </c>
    </row>
    <row r="4" spans="1:15" x14ac:dyDescent="0.2">
      <c r="A4" s="28">
        <v>2</v>
      </c>
      <c r="B4" s="25">
        <v>9</v>
      </c>
      <c r="C4" s="25" t="s">
        <v>0</v>
      </c>
      <c r="D4" s="25">
        <v>638.79999999999995</v>
      </c>
      <c r="E4" s="25">
        <v>301033712</v>
      </c>
      <c r="F4" s="25">
        <v>6111</v>
      </c>
      <c r="G4" s="25">
        <v>3903707</v>
      </c>
      <c r="H4" s="25">
        <v>146389</v>
      </c>
      <c r="I4" s="25">
        <v>0.48629</v>
      </c>
      <c r="L4" s="29">
        <v>0.05</v>
      </c>
      <c r="M4">
        <f t="shared" ref="M4:M67" si="0">L4*G4</f>
        <v>195185.35</v>
      </c>
      <c r="N4" s="29">
        <f t="shared" ref="N4:N67" si="1">IF(H4/M4&gt;1,1,H4/M4)</f>
        <v>0.74999993595830827</v>
      </c>
      <c r="O4" s="29">
        <f t="shared" ref="O4:O67" si="2">H4/G4</f>
        <v>3.7499996797915415E-2</v>
      </c>
    </row>
    <row r="5" spans="1:15" ht="30" x14ac:dyDescent="0.2">
      <c r="A5" s="28">
        <v>3</v>
      </c>
      <c r="B5" s="25">
        <v>18</v>
      </c>
      <c r="C5" s="25" t="s">
        <v>8</v>
      </c>
      <c r="D5" s="25">
        <v>354</v>
      </c>
      <c r="E5" s="25">
        <v>133437769</v>
      </c>
      <c r="F5" s="25">
        <v>6001</v>
      </c>
      <c r="G5" s="25">
        <v>2124354</v>
      </c>
      <c r="H5" s="25">
        <v>23654</v>
      </c>
      <c r="I5" s="25">
        <v>0.17727000000000001</v>
      </c>
      <c r="L5" s="29">
        <v>0.05</v>
      </c>
      <c r="M5">
        <f t="shared" si="0"/>
        <v>106217.70000000001</v>
      </c>
      <c r="N5" s="29">
        <f t="shared" si="1"/>
        <v>0.22269358120162644</v>
      </c>
      <c r="O5" s="29">
        <f t="shared" si="2"/>
        <v>1.1134679060081323E-2</v>
      </c>
    </row>
    <row r="6" spans="1:15" ht="45" x14ac:dyDescent="0.2">
      <c r="A6" s="28">
        <v>4</v>
      </c>
      <c r="B6" s="25">
        <v>27</v>
      </c>
      <c r="C6" s="25" t="s">
        <v>9</v>
      </c>
      <c r="D6" s="25">
        <v>1435.2</v>
      </c>
      <c r="E6" s="25">
        <v>357665356</v>
      </c>
      <c r="F6" s="25">
        <v>6021</v>
      </c>
      <c r="G6" s="25">
        <v>8641339</v>
      </c>
      <c r="H6" s="25">
        <v>370129</v>
      </c>
      <c r="I6" s="25">
        <v>1.03485</v>
      </c>
      <c r="L6" s="29">
        <v>0.05</v>
      </c>
      <c r="M6">
        <f t="shared" si="0"/>
        <v>432066.95</v>
      </c>
      <c r="N6" s="29">
        <f t="shared" si="1"/>
        <v>0.85664733208591859</v>
      </c>
      <c r="O6" s="29">
        <f t="shared" si="2"/>
        <v>4.2832366604295929E-2</v>
      </c>
    </row>
    <row r="7" spans="1:15" ht="30" x14ac:dyDescent="0.2">
      <c r="A7" s="28">
        <v>5</v>
      </c>
      <c r="B7" s="25">
        <v>63</v>
      </c>
      <c r="C7" s="25" t="s">
        <v>10</v>
      </c>
      <c r="D7" s="25">
        <v>511.9</v>
      </c>
      <c r="E7" s="25">
        <v>148720338</v>
      </c>
      <c r="F7" s="25">
        <v>6052</v>
      </c>
      <c r="G7" s="25">
        <v>3098019</v>
      </c>
      <c r="H7" s="25">
        <v>133399</v>
      </c>
      <c r="I7" s="25">
        <v>0.89698</v>
      </c>
      <c r="L7" s="29">
        <v>0.05</v>
      </c>
      <c r="M7">
        <f t="shared" si="0"/>
        <v>154900.95000000001</v>
      </c>
      <c r="N7" s="29">
        <f t="shared" si="1"/>
        <v>0.86118903725251517</v>
      </c>
      <c r="O7" s="29">
        <f t="shared" si="2"/>
        <v>4.3059451862625761E-2</v>
      </c>
    </row>
    <row r="8" spans="1:15" ht="60" x14ac:dyDescent="0.2">
      <c r="A8" s="28">
        <v>6</v>
      </c>
      <c r="B8" s="25">
        <v>72</v>
      </c>
      <c r="C8" s="25" t="s">
        <v>11</v>
      </c>
      <c r="D8" s="25">
        <v>206.2</v>
      </c>
      <c r="E8" s="25">
        <v>128698141</v>
      </c>
      <c r="F8" s="25">
        <v>6082</v>
      </c>
      <c r="G8" s="25">
        <v>1254108</v>
      </c>
      <c r="H8" s="25">
        <v>47285</v>
      </c>
      <c r="I8" s="25">
        <v>0.36741000000000001</v>
      </c>
      <c r="L8" s="29">
        <v>0.05</v>
      </c>
      <c r="M8">
        <f t="shared" si="0"/>
        <v>62705.4</v>
      </c>
      <c r="N8" s="29">
        <f t="shared" si="1"/>
        <v>0.75408178561973926</v>
      </c>
      <c r="O8" s="29">
        <f t="shared" si="2"/>
        <v>3.7704089280986966E-2</v>
      </c>
    </row>
    <row r="9" spans="1:15" x14ac:dyDescent="0.2">
      <c r="A9" s="28">
        <v>7</v>
      </c>
      <c r="B9" s="25">
        <v>81</v>
      </c>
      <c r="C9" s="25" t="s">
        <v>12</v>
      </c>
      <c r="D9" s="25">
        <v>1194.8</v>
      </c>
      <c r="E9" s="25">
        <v>233538546</v>
      </c>
      <c r="F9" s="25">
        <v>6001</v>
      </c>
      <c r="G9" s="25">
        <v>7169995</v>
      </c>
      <c r="H9" s="25">
        <v>336750</v>
      </c>
      <c r="I9" s="25">
        <v>1.4419500000000001</v>
      </c>
      <c r="L9" s="29">
        <v>0.05</v>
      </c>
      <c r="M9">
        <f t="shared" si="0"/>
        <v>358499.75</v>
      </c>
      <c r="N9" s="29">
        <f t="shared" si="1"/>
        <v>0.93933119897573147</v>
      </c>
      <c r="O9" s="29">
        <f t="shared" si="2"/>
        <v>4.6966559948786575E-2</v>
      </c>
    </row>
    <row r="10" spans="1:15" x14ac:dyDescent="0.2">
      <c r="A10" s="28">
        <v>8</v>
      </c>
      <c r="B10" s="25">
        <v>99</v>
      </c>
      <c r="C10" s="25" t="s">
        <v>13</v>
      </c>
      <c r="D10" s="25">
        <v>548.29999999999995</v>
      </c>
      <c r="E10" s="25">
        <v>154280300</v>
      </c>
      <c r="F10" s="25">
        <v>6001</v>
      </c>
      <c r="G10" s="25">
        <v>3290348</v>
      </c>
      <c r="H10" s="25">
        <v>164517</v>
      </c>
      <c r="I10" s="25">
        <v>1.0663499999999999</v>
      </c>
      <c r="L10" s="29">
        <v>0.05</v>
      </c>
      <c r="M10">
        <f t="shared" si="0"/>
        <v>164517.40000000002</v>
      </c>
      <c r="N10" s="29">
        <f t="shared" si="1"/>
        <v>0.99999756864623424</v>
      </c>
      <c r="O10" s="29">
        <f t="shared" si="2"/>
        <v>4.9999878432311719E-2</v>
      </c>
    </row>
    <row r="11" spans="1:15" x14ac:dyDescent="0.2">
      <c r="A11" s="28">
        <v>9</v>
      </c>
      <c r="B11" s="25">
        <v>108</v>
      </c>
      <c r="C11" s="25" t="s">
        <v>14</v>
      </c>
      <c r="D11" s="25">
        <v>265.39999999999998</v>
      </c>
      <c r="E11" s="25">
        <v>112378292</v>
      </c>
      <c r="F11" s="25">
        <v>6001</v>
      </c>
      <c r="G11" s="25">
        <v>1592665</v>
      </c>
      <c r="H11" s="25">
        <v>79633</v>
      </c>
      <c r="I11" s="25">
        <v>0.70862000000000003</v>
      </c>
      <c r="L11" s="29">
        <v>0.05</v>
      </c>
      <c r="M11">
        <f t="shared" si="0"/>
        <v>79633.25</v>
      </c>
      <c r="N11" s="29">
        <f t="shared" si="1"/>
        <v>0.99999686060784909</v>
      </c>
      <c r="O11" s="29">
        <f t="shared" si="2"/>
        <v>4.9999843030392455E-2</v>
      </c>
    </row>
    <row r="12" spans="1:15" x14ac:dyDescent="0.2">
      <c r="A12" s="28">
        <v>10</v>
      </c>
      <c r="B12" s="25">
        <v>126</v>
      </c>
      <c r="C12" s="25" t="s">
        <v>15</v>
      </c>
      <c r="D12" s="25">
        <v>1218.5</v>
      </c>
      <c r="E12" s="25">
        <v>527626510</v>
      </c>
      <c r="F12" s="25">
        <v>6038</v>
      </c>
      <c r="G12" s="25">
        <v>7357303</v>
      </c>
      <c r="H12" s="25">
        <v>331294</v>
      </c>
      <c r="I12" s="25">
        <v>0.62788999999999995</v>
      </c>
      <c r="L12" s="29">
        <v>0.05</v>
      </c>
      <c r="M12">
        <f t="shared" si="0"/>
        <v>367865.15</v>
      </c>
      <c r="N12" s="29">
        <f t="shared" si="1"/>
        <v>0.90058544550904041</v>
      </c>
      <c r="O12" s="29">
        <f t="shared" si="2"/>
        <v>4.5029272275452024E-2</v>
      </c>
    </row>
    <row r="13" spans="1:15" ht="30" x14ac:dyDescent="0.2">
      <c r="A13" s="28">
        <v>11</v>
      </c>
      <c r="B13" s="25">
        <v>135</v>
      </c>
      <c r="C13" s="25" t="s">
        <v>16</v>
      </c>
      <c r="D13" s="25">
        <v>1204.7</v>
      </c>
      <c r="E13" s="25">
        <v>398102748</v>
      </c>
      <c r="F13" s="25">
        <v>6083</v>
      </c>
      <c r="G13" s="25">
        <v>7328190</v>
      </c>
      <c r="H13" s="25">
        <v>111787</v>
      </c>
      <c r="I13" s="25">
        <v>0.28079999999999999</v>
      </c>
      <c r="L13" s="29">
        <v>0.05</v>
      </c>
      <c r="M13">
        <f t="shared" si="0"/>
        <v>366409.5</v>
      </c>
      <c r="N13" s="29">
        <f t="shared" si="1"/>
        <v>0.30508761372180582</v>
      </c>
      <c r="O13" s="29">
        <f t="shared" si="2"/>
        <v>1.525438068609029E-2</v>
      </c>
    </row>
    <row r="14" spans="1:15" x14ac:dyDescent="0.2">
      <c r="A14" s="28">
        <v>12</v>
      </c>
      <c r="B14" s="25">
        <v>171</v>
      </c>
      <c r="C14" s="25" t="s">
        <v>18</v>
      </c>
      <c r="D14" s="25">
        <v>505.4</v>
      </c>
      <c r="E14" s="25">
        <v>199854815</v>
      </c>
      <c r="F14" s="25">
        <v>6001</v>
      </c>
      <c r="G14" s="25">
        <v>3032905</v>
      </c>
      <c r="H14" s="25">
        <v>151645</v>
      </c>
      <c r="I14" s="25">
        <v>0.75878000000000001</v>
      </c>
      <c r="L14" s="29">
        <v>0.05</v>
      </c>
      <c r="M14">
        <f t="shared" si="0"/>
        <v>151645.25</v>
      </c>
      <c r="N14" s="29">
        <f t="shared" si="1"/>
        <v>0.99999835141555704</v>
      </c>
      <c r="O14" s="29">
        <f t="shared" si="2"/>
        <v>4.9999917570777853E-2</v>
      </c>
    </row>
    <row r="15" spans="1:15" x14ac:dyDescent="0.2">
      <c r="A15" s="28">
        <v>13</v>
      </c>
      <c r="B15" s="25">
        <v>225</v>
      </c>
      <c r="C15" s="25" t="s">
        <v>19</v>
      </c>
      <c r="D15" s="25">
        <v>4224.3</v>
      </c>
      <c r="E15" s="25">
        <v>2106552322</v>
      </c>
      <c r="F15" s="25">
        <v>6091</v>
      </c>
      <c r="G15" s="25">
        <v>25730211</v>
      </c>
      <c r="H15" s="25">
        <v>1286511</v>
      </c>
      <c r="I15" s="25">
        <v>0.61072000000000004</v>
      </c>
      <c r="L15" s="29">
        <v>0.05</v>
      </c>
      <c r="M15">
        <f t="shared" si="0"/>
        <v>1286510.55</v>
      </c>
      <c r="N15" s="29">
        <f t="shared" si="1"/>
        <v>1</v>
      </c>
      <c r="O15" s="29">
        <f t="shared" si="2"/>
        <v>5.0000017489168665E-2</v>
      </c>
    </row>
    <row r="16" spans="1:15" x14ac:dyDescent="0.2">
      <c r="A16" s="28">
        <v>14</v>
      </c>
      <c r="B16" s="25">
        <v>234</v>
      </c>
      <c r="C16" s="25" t="s">
        <v>20</v>
      </c>
      <c r="D16" s="25">
        <v>1237.9000000000001</v>
      </c>
      <c r="E16" s="25">
        <v>300153143</v>
      </c>
      <c r="F16" s="25">
        <v>6018</v>
      </c>
      <c r="G16" s="25">
        <v>7449682</v>
      </c>
      <c r="H16" s="25">
        <v>10933</v>
      </c>
      <c r="I16" s="25">
        <v>3.6420000000000001E-2</v>
      </c>
      <c r="L16" s="29">
        <v>0.05</v>
      </c>
      <c r="M16">
        <f t="shared" si="0"/>
        <v>372484.10000000003</v>
      </c>
      <c r="N16" s="29">
        <f t="shared" si="1"/>
        <v>2.9351588430217554E-2</v>
      </c>
      <c r="O16" s="29">
        <f t="shared" si="2"/>
        <v>1.467579421510878E-3</v>
      </c>
    </row>
    <row r="17" spans="1:15" x14ac:dyDescent="0.2">
      <c r="A17" s="28">
        <v>15</v>
      </c>
      <c r="B17" s="25">
        <v>243</v>
      </c>
      <c r="C17" s="25" t="s">
        <v>21</v>
      </c>
      <c r="D17" s="25">
        <v>277.39999999999998</v>
      </c>
      <c r="E17" s="25">
        <v>79267104</v>
      </c>
      <c r="F17" s="25">
        <v>6066</v>
      </c>
      <c r="G17" s="25">
        <v>1682708</v>
      </c>
      <c r="H17" s="25">
        <v>0</v>
      </c>
      <c r="I17" s="25">
        <v>0</v>
      </c>
      <c r="L17" s="29">
        <v>0.05</v>
      </c>
      <c r="M17">
        <f t="shared" si="0"/>
        <v>84135.400000000009</v>
      </c>
      <c r="N17" s="29">
        <f t="shared" si="1"/>
        <v>0</v>
      </c>
      <c r="O17" s="29">
        <f t="shared" si="2"/>
        <v>0</v>
      </c>
    </row>
    <row r="18" spans="1:15" x14ac:dyDescent="0.2">
      <c r="A18" s="28">
        <v>16</v>
      </c>
      <c r="B18" s="25">
        <v>261</v>
      </c>
      <c r="C18" s="25" t="s">
        <v>22</v>
      </c>
      <c r="D18" s="25">
        <v>8963.7999999999993</v>
      </c>
      <c r="E18" s="25">
        <v>2306793178</v>
      </c>
      <c r="F18" s="25">
        <v>6001</v>
      </c>
      <c r="G18" s="25">
        <v>53791764</v>
      </c>
      <c r="H18" s="25">
        <v>1492660</v>
      </c>
      <c r="I18" s="25">
        <v>0.64707000000000003</v>
      </c>
      <c r="L18" s="29">
        <v>0.05</v>
      </c>
      <c r="M18">
        <f t="shared" si="0"/>
        <v>2689588.2</v>
      </c>
      <c r="N18" s="29">
        <f t="shared" si="1"/>
        <v>0.55497715226442468</v>
      </c>
      <c r="O18" s="29">
        <f t="shared" si="2"/>
        <v>2.7748857613221236E-2</v>
      </c>
    </row>
    <row r="19" spans="1:15" ht="45" x14ac:dyDescent="0.2">
      <c r="A19" s="28">
        <v>17</v>
      </c>
      <c r="B19" s="25">
        <v>279</v>
      </c>
      <c r="C19" s="25" t="s">
        <v>23</v>
      </c>
      <c r="D19" s="25">
        <v>835</v>
      </c>
      <c r="E19" s="25">
        <v>227863873</v>
      </c>
      <c r="F19" s="25">
        <v>6001</v>
      </c>
      <c r="G19" s="25">
        <v>5010835</v>
      </c>
      <c r="H19" s="25">
        <v>198310</v>
      </c>
      <c r="I19" s="25">
        <v>0.87029999999999996</v>
      </c>
      <c r="L19" s="29">
        <v>0.05</v>
      </c>
      <c r="M19">
        <f t="shared" si="0"/>
        <v>250541.75</v>
      </c>
      <c r="N19" s="29">
        <f t="shared" si="1"/>
        <v>0.79152476583244114</v>
      </c>
      <c r="O19" s="29">
        <f t="shared" si="2"/>
        <v>3.9576238291622053E-2</v>
      </c>
    </row>
    <row r="20" spans="1:15" ht="30" x14ac:dyDescent="0.2">
      <c r="A20" s="28">
        <v>18</v>
      </c>
      <c r="B20" s="25">
        <v>355</v>
      </c>
      <c r="C20" s="25" t="s">
        <v>24</v>
      </c>
      <c r="D20" s="25">
        <v>291</v>
      </c>
      <c r="E20" s="25">
        <v>189927517</v>
      </c>
      <c r="F20" s="25">
        <v>6001</v>
      </c>
      <c r="G20" s="25">
        <v>1746291</v>
      </c>
      <c r="H20" s="25">
        <v>64522</v>
      </c>
      <c r="I20" s="25">
        <v>0.33972000000000002</v>
      </c>
      <c r="L20" s="29">
        <v>0.05</v>
      </c>
      <c r="M20">
        <f t="shared" si="0"/>
        <v>87314.55</v>
      </c>
      <c r="N20" s="29">
        <f t="shared" si="1"/>
        <v>0.73896045962557211</v>
      </c>
      <c r="O20" s="29">
        <f t="shared" si="2"/>
        <v>3.6948022981278604E-2</v>
      </c>
    </row>
    <row r="21" spans="1:15" ht="45" x14ac:dyDescent="0.2">
      <c r="A21" s="28">
        <v>19</v>
      </c>
      <c r="B21" s="25">
        <v>333</v>
      </c>
      <c r="C21" s="25" t="s">
        <v>709</v>
      </c>
      <c r="D21" s="25">
        <v>299</v>
      </c>
      <c r="E21" s="25">
        <v>168335050</v>
      </c>
      <c r="F21" s="25">
        <v>6045</v>
      </c>
      <c r="G21" s="25">
        <v>1807455</v>
      </c>
      <c r="H21" s="25">
        <v>90373</v>
      </c>
      <c r="I21" s="25">
        <v>0.53686</v>
      </c>
      <c r="L21" s="29">
        <v>0.05</v>
      </c>
      <c r="M21">
        <f t="shared" si="0"/>
        <v>90372.75</v>
      </c>
      <c r="N21" s="29">
        <f t="shared" si="1"/>
        <v>1</v>
      </c>
      <c r="O21" s="29">
        <f t="shared" si="2"/>
        <v>5.000013831603E-2</v>
      </c>
    </row>
    <row r="22" spans="1:15" x14ac:dyDescent="0.2">
      <c r="A22" s="28">
        <v>20</v>
      </c>
      <c r="B22" s="25">
        <v>387</v>
      </c>
      <c r="C22" s="25" t="s">
        <v>25</v>
      </c>
      <c r="D22" s="25">
        <v>1425.9</v>
      </c>
      <c r="E22" s="25">
        <v>403342936</v>
      </c>
      <c r="F22" s="25">
        <v>6005</v>
      </c>
      <c r="G22" s="25">
        <v>8562530</v>
      </c>
      <c r="H22" s="25">
        <v>249433</v>
      </c>
      <c r="I22" s="25">
        <v>0.61841000000000002</v>
      </c>
      <c r="L22" s="29">
        <v>0.05</v>
      </c>
      <c r="M22">
        <f t="shared" si="0"/>
        <v>428126.5</v>
      </c>
      <c r="N22" s="29">
        <f t="shared" si="1"/>
        <v>0.582615184997892</v>
      </c>
      <c r="O22" s="29">
        <f t="shared" si="2"/>
        <v>2.9130759249894597E-2</v>
      </c>
    </row>
    <row r="23" spans="1:15" x14ac:dyDescent="0.2">
      <c r="A23" s="28">
        <v>21</v>
      </c>
      <c r="B23" s="25">
        <v>414</v>
      </c>
      <c r="C23" s="25" t="s">
        <v>26</v>
      </c>
      <c r="D23" s="25">
        <v>548.20000000000005</v>
      </c>
      <c r="E23" s="25">
        <v>205036458</v>
      </c>
      <c r="F23" s="25">
        <v>6080</v>
      </c>
      <c r="G23" s="25">
        <v>3333056</v>
      </c>
      <c r="H23" s="25">
        <v>7305</v>
      </c>
      <c r="I23" s="25">
        <v>3.5630000000000002E-2</v>
      </c>
      <c r="L23" s="29">
        <v>0.05</v>
      </c>
      <c r="M23">
        <f t="shared" si="0"/>
        <v>166652.80000000002</v>
      </c>
      <c r="N23" s="29">
        <f t="shared" si="1"/>
        <v>4.3833646959427021E-2</v>
      </c>
      <c r="O23" s="29">
        <f t="shared" si="2"/>
        <v>2.1916823479713513E-3</v>
      </c>
    </row>
    <row r="24" spans="1:15" x14ac:dyDescent="0.2">
      <c r="A24" s="28">
        <v>22</v>
      </c>
      <c r="B24" s="25">
        <v>423</v>
      </c>
      <c r="C24" s="25" t="s">
        <v>27</v>
      </c>
      <c r="D24" s="25">
        <v>258.3</v>
      </c>
      <c r="E24" s="25">
        <v>145787647</v>
      </c>
      <c r="F24" s="25">
        <v>6068</v>
      </c>
      <c r="G24" s="25">
        <v>1567364</v>
      </c>
      <c r="H24" s="25">
        <v>52777</v>
      </c>
      <c r="I24" s="25">
        <v>0.36201</v>
      </c>
      <c r="L24" s="29">
        <v>0.05</v>
      </c>
      <c r="M24">
        <f t="shared" si="0"/>
        <v>78368.2</v>
      </c>
      <c r="N24" s="29">
        <f t="shared" si="1"/>
        <v>0.67344917964174245</v>
      </c>
      <c r="O24" s="29">
        <f t="shared" si="2"/>
        <v>3.3672458982087122E-2</v>
      </c>
    </row>
    <row r="25" spans="1:15" x14ac:dyDescent="0.2">
      <c r="A25" s="28">
        <v>23</v>
      </c>
      <c r="B25" s="25">
        <v>540</v>
      </c>
      <c r="C25" s="25" t="s">
        <v>2</v>
      </c>
      <c r="D25" s="25">
        <v>593.79999999999995</v>
      </c>
      <c r="E25" s="25">
        <v>223158923</v>
      </c>
      <c r="F25" s="25">
        <v>6082</v>
      </c>
      <c r="G25" s="25">
        <v>3611492</v>
      </c>
      <c r="H25" s="25">
        <v>131625</v>
      </c>
      <c r="I25" s="25">
        <v>0.58982999999999997</v>
      </c>
      <c r="L25" s="29">
        <v>0.05</v>
      </c>
      <c r="M25">
        <f t="shared" si="0"/>
        <v>180574.6</v>
      </c>
      <c r="N25" s="29">
        <f t="shared" si="1"/>
        <v>0.72892311543262445</v>
      </c>
      <c r="O25" s="29">
        <f t="shared" si="2"/>
        <v>3.6446155771631225E-2</v>
      </c>
    </row>
    <row r="26" spans="1:15" x14ac:dyDescent="0.2">
      <c r="A26" s="28">
        <v>24</v>
      </c>
      <c r="B26" s="25">
        <v>472</v>
      </c>
      <c r="C26" s="25" t="s">
        <v>28</v>
      </c>
      <c r="D26" s="25">
        <v>1520.2</v>
      </c>
      <c r="E26" s="25">
        <v>231079084</v>
      </c>
      <c r="F26" s="25">
        <v>6001</v>
      </c>
      <c r="G26" s="25">
        <v>9122720</v>
      </c>
      <c r="H26" s="25">
        <v>224176</v>
      </c>
      <c r="I26" s="25">
        <v>0.97013000000000005</v>
      </c>
      <c r="L26" s="29">
        <v>0.05</v>
      </c>
      <c r="M26">
        <f t="shared" si="0"/>
        <v>456136</v>
      </c>
      <c r="N26" s="29">
        <f t="shared" si="1"/>
        <v>0.49146745707420592</v>
      </c>
      <c r="O26" s="29">
        <f t="shared" si="2"/>
        <v>2.4573372853710296E-2</v>
      </c>
    </row>
    <row r="27" spans="1:15" ht="60" x14ac:dyDescent="0.2">
      <c r="A27" s="28">
        <v>25</v>
      </c>
      <c r="B27" s="25">
        <v>504</v>
      </c>
      <c r="C27" s="25" t="s">
        <v>29</v>
      </c>
      <c r="D27" s="25">
        <v>646.5</v>
      </c>
      <c r="E27" s="25">
        <v>221197607</v>
      </c>
      <c r="F27" s="25">
        <v>6001</v>
      </c>
      <c r="G27" s="25">
        <v>3879647</v>
      </c>
      <c r="H27" s="25">
        <v>129928</v>
      </c>
      <c r="I27" s="25">
        <v>0.58738000000000001</v>
      </c>
      <c r="L27" s="29">
        <v>0.05</v>
      </c>
      <c r="M27">
        <f t="shared" si="0"/>
        <v>193982.35</v>
      </c>
      <c r="N27" s="29">
        <f t="shared" si="1"/>
        <v>0.66979289610626946</v>
      </c>
      <c r="O27" s="29">
        <f t="shared" si="2"/>
        <v>3.3489644805313475E-2</v>
      </c>
    </row>
    <row r="28" spans="1:15" x14ac:dyDescent="0.2">
      <c r="A28" s="28">
        <v>26</v>
      </c>
      <c r="B28" s="25">
        <v>513</v>
      </c>
      <c r="C28" s="25" t="s">
        <v>30</v>
      </c>
      <c r="D28" s="25">
        <v>384.9</v>
      </c>
      <c r="E28" s="25">
        <v>76216867</v>
      </c>
      <c r="F28" s="25">
        <v>6001</v>
      </c>
      <c r="G28" s="25">
        <v>2309785</v>
      </c>
      <c r="H28" s="25">
        <v>86406</v>
      </c>
      <c r="I28" s="25">
        <v>1.1336900000000001</v>
      </c>
      <c r="L28" s="29">
        <v>0.05</v>
      </c>
      <c r="M28">
        <f t="shared" si="0"/>
        <v>115489.25</v>
      </c>
      <c r="N28" s="29">
        <f t="shared" si="1"/>
        <v>0.74817353130269704</v>
      </c>
      <c r="O28" s="29">
        <f t="shared" si="2"/>
        <v>3.740867656513485E-2</v>
      </c>
    </row>
    <row r="29" spans="1:15" x14ac:dyDescent="0.2">
      <c r="A29" s="28">
        <v>27</v>
      </c>
      <c r="B29" s="25">
        <v>549</v>
      </c>
      <c r="C29" s="25" t="s">
        <v>31</v>
      </c>
      <c r="D29" s="25">
        <v>516.79999999999995</v>
      </c>
      <c r="E29" s="25">
        <v>150111213</v>
      </c>
      <c r="F29" s="25">
        <v>6001</v>
      </c>
      <c r="G29" s="25">
        <v>3101317</v>
      </c>
      <c r="H29" s="25">
        <v>122365</v>
      </c>
      <c r="I29" s="25">
        <v>0.81516</v>
      </c>
      <c r="L29" s="29">
        <v>0.05</v>
      </c>
      <c r="M29">
        <f t="shared" si="0"/>
        <v>155065.85</v>
      </c>
      <c r="N29" s="29">
        <f t="shared" si="1"/>
        <v>0.78911636572462596</v>
      </c>
      <c r="O29" s="29">
        <f t="shared" si="2"/>
        <v>3.9455818286231299E-2</v>
      </c>
    </row>
    <row r="30" spans="1:15" ht="30" x14ac:dyDescent="0.2">
      <c r="A30" s="28">
        <v>28</v>
      </c>
      <c r="B30" s="25">
        <v>576</v>
      </c>
      <c r="C30" s="25" t="s">
        <v>32</v>
      </c>
      <c r="D30" s="25">
        <v>589.70000000000005</v>
      </c>
      <c r="E30" s="25">
        <v>134768230</v>
      </c>
      <c r="F30" s="25">
        <v>6005</v>
      </c>
      <c r="G30" s="25">
        <v>3541149</v>
      </c>
      <c r="H30" s="25">
        <v>79141</v>
      </c>
      <c r="I30" s="25">
        <v>0.58723999999999998</v>
      </c>
      <c r="L30" s="29">
        <v>0.05</v>
      </c>
      <c r="M30">
        <f t="shared" si="0"/>
        <v>177057.45</v>
      </c>
      <c r="N30" s="29">
        <f t="shared" si="1"/>
        <v>0.44697921493842813</v>
      </c>
      <c r="O30" s="29">
        <f t="shared" si="2"/>
        <v>2.2348960746921408E-2</v>
      </c>
    </row>
    <row r="31" spans="1:15" x14ac:dyDescent="0.2">
      <c r="A31" s="28">
        <v>29</v>
      </c>
      <c r="B31" s="25">
        <v>585</v>
      </c>
      <c r="C31" s="25" t="s">
        <v>33</v>
      </c>
      <c r="D31" s="25">
        <v>568.1</v>
      </c>
      <c r="E31" s="25">
        <v>194049062</v>
      </c>
      <c r="F31" s="25">
        <v>6058</v>
      </c>
      <c r="G31" s="25">
        <v>3441550</v>
      </c>
      <c r="H31" s="25">
        <v>126557</v>
      </c>
      <c r="I31" s="25">
        <v>0.65219000000000005</v>
      </c>
      <c r="L31" s="29">
        <v>0.05</v>
      </c>
      <c r="M31">
        <f t="shared" si="0"/>
        <v>172077.5</v>
      </c>
      <c r="N31" s="29">
        <f t="shared" si="1"/>
        <v>0.73546512472577763</v>
      </c>
      <c r="O31" s="29">
        <f t="shared" si="2"/>
        <v>3.6773256236288882E-2</v>
      </c>
    </row>
    <row r="32" spans="1:15" ht="30" x14ac:dyDescent="0.2">
      <c r="A32" s="28">
        <v>30</v>
      </c>
      <c r="B32" s="25">
        <v>594</v>
      </c>
      <c r="C32" s="25" t="s">
        <v>34</v>
      </c>
      <c r="D32" s="25">
        <v>742</v>
      </c>
      <c r="E32" s="25">
        <v>256395069</v>
      </c>
      <c r="F32" s="25">
        <v>6006</v>
      </c>
      <c r="G32" s="25">
        <v>4456452</v>
      </c>
      <c r="H32" s="25">
        <v>112504</v>
      </c>
      <c r="I32" s="25">
        <v>0.43879000000000001</v>
      </c>
      <c r="L32" s="29">
        <v>0.05</v>
      </c>
      <c r="M32">
        <f t="shared" si="0"/>
        <v>222822.6</v>
      </c>
      <c r="N32" s="29">
        <f t="shared" si="1"/>
        <v>0.50490390113031625</v>
      </c>
      <c r="O32" s="29">
        <f t="shared" si="2"/>
        <v>2.5245195056515811E-2</v>
      </c>
    </row>
    <row r="33" spans="1:15" x14ac:dyDescent="0.2">
      <c r="A33" s="28">
        <v>31</v>
      </c>
      <c r="B33" s="25">
        <v>603</v>
      </c>
      <c r="C33" s="25" t="s">
        <v>35</v>
      </c>
      <c r="D33" s="25">
        <v>190</v>
      </c>
      <c r="E33" s="25">
        <v>84123489</v>
      </c>
      <c r="F33" s="25">
        <v>6132</v>
      </c>
      <c r="G33" s="25">
        <v>1165080</v>
      </c>
      <c r="H33" s="25">
        <v>0</v>
      </c>
      <c r="I33" s="25">
        <v>0</v>
      </c>
      <c r="L33" s="29">
        <v>0.05</v>
      </c>
      <c r="M33">
        <f t="shared" si="0"/>
        <v>58254</v>
      </c>
      <c r="N33" s="29">
        <f t="shared" si="1"/>
        <v>0</v>
      </c>
      <c r="O33" s="29">
        <f t="shared" si="2"/>
        <v>0</v>
      </c>
    </row>
    <row r="34" spans="1:15" x14ac:dyDescent="0.2">
      <c r="A34" s="28">
        <v>32</v>
      </c>
      <c r="B34" s="25">
        <v>609</v>
      </c>
      <c r="C34" s="25" t="s">
        <v>36</v>
      </c>
      <c r="D34" s="25">
        <v>1531.7</v>
      </c>
      <c r="E34" s="25">
        <v>502235438</v>
      </c>
      <c r="F34" s="25">
        <v>6066</v>
      </c>
      <c r="G34" s="25">
        <v>9291292</v>
      </c>
      <c r="H34" s="25">
        <v>33532</v>
      </c>
      <c r="I34" s="25">
        <v>6.6769999999999996E-2</v>
      </c>
      <c r="L34" s="29">
        <v>0.05</v>
      </c>
      <c r="M34">
        <f t="shared" si="0"/>
        <v>464564.60000000003</v>
      </c>
      <c r="N34" s="29">
        <f t="shared" si="1"/>
        <v>7.2179412723225145E-2</v>
      </c>
      <c r="O34" s="29">
        <f t="shared" si="2"/>
        <v>3.6089706361612573E-3</v>
      </c>
    </row>
    <row r="35" spans="1:15" ht="30" x14ac:dyDescent="0.2">
      <c r="A35" s="28">
        <v>33</v>
      </c>
      <c r="B35" s="25">
        <v>621</v>
      </c>
      <c r="C35" s="25" t="s">
        <v>37</v>
      </c>
      <c r="D35" s="25">
        <v>4102.2</v>
      </c>
      <c r="E35" s="25">
        <v>1282311346</v>
      </c>
      <c r="F35" s="25">
        <v>6075</v>
      </c>
      <c r="G35" s="25">
        <v>24920865</v>
      </c>
      <c r="H35" s="25">
        <v>9525</v>
      </c>
      <c r="I35" s="25">
        <v>7.43E-3</v>
      </c>
      <c r="L35" s="29">
        <v>0.05</v>
      </c>
      <c r="M35">
        <f t="shared" si="0"/>
        <v>1246043.25</v>
      </c>
      <c r="N35" s="29">
        <f t="shared" si="1"/>
        <v>7.6441969409970318E-3</v>
      </c>
      <c r="O35" s="29">
        <f t="shared" si="2"/>
        <v>3.8220984704985159E-4</v>
      </c>
    </row>
    <row r="36" spans="1:15" ht="30" x14ac:dyDescent="0.2">
      <c r="A36" s="28">
        <v>34</v>
      </c>
      <c r="B36" s="25">
        <v>720</v>
      </c>
      <c r="C36" s="25" t="s">
        <v>38</v>
      </c>
      <c r="D36" s="25">
        <v>1390.8</v>
      </c>
      <c r="E36" s="25">
        <v>240791961</v>
      </c>
      <c r="F36" s="25">
        <v>6001</v>
      </c>
      <c r="G36" s="25">
        <v>8346191</v>
      </c>
      <c r="H36" s="25">
        <v>0</v>
      </c>
      <c r="I36" s="25">
        <v>0</v>
      </c>
      <c r="L36" s="29">
        <v>0.05</v>
      </c>
      <c r="M36">
        <f t="shared" si="0"/>
        <v>417309.55000000005</v>
      </c>
      <c r="N36" s="29">
        <f t="shared" si="1"/>
        <v>0</v>
      </c>
      <c r="O36" s="29">
        <f t="shared" si="2"/>
        <v>0</v>
      </c>
    </row>
    <row r="37" spans="1:15" x14ac:dyDescent="0.2">
      <c r="A37" s="28">
        <v>35</v>
      </c>
      <c r="B37" s="25">
        <v>729</v>
      </c>
      <c r="C37" s="25" t="s">
        <v>39</v>
      </c>
      <c r="D37" s="25">
        <v>2194.4</v>
      </c>
      <c r="E37" s="25">
        <v>439261596</v>
      </c>
      <c r="F37" s="25">
        <v>6001</v>
      </c>
      <c r="G37" s="25">
        <v>13168594</v>
      </c>
      <c r="H37" s="25">
        <v>583500</v>
      </c>
      <c r="I37" s="25">
        <v>1.3283700000000001</v>
      </c>
      <c r="L37" s="29">
        <v>0.05</v>
      </c>
      <c r="M37">
        <f t="shared" si="0"/>
        <v>658429.70000000007</v>
      </c>
      <c r="N37" s="29">
        <f t="shared" si="1"/>
        <v>0.88619939228136269</v>
      </c>
      <c r="O37" s="29">
        <f t="shared" si="2"/>
        <v>4.4309969614068141E-2</v>
      </c>
    </row>
    <row r="38" spans="1:15" ht="30" x14ac:dyDescent="0.2">
      <c r="A38" s="28">
        <v>36</v>
      </c>
      <c r="B38" s="25">
        <v>747</v>
      </c>
      <c r="C38" s="25" t="s">
        <v>40</v>
      </c>
      <c r="D38" s="25">
        <v>627.1</v>
      </c>
      <c r="E38" s="25">
        <v>169380931</v>
      </c>
      <c r="F38" s="25">
        <v>6001</v>
      </c>
      <c r="G38" s="25">
        <v>3763227</v>
      </c>
      <c r="H38" s="25">
        <v>119650</v>
      </c>
      <c r="I38" s="25">
        <v>0.70640000000000003</v>
      </c>
      <c r="L38" s="29">
        <v>0.05</v>
      </c>
      <c r="M38">
        <f t="shared" si="0"/>
        <v>188161.35</v>
      </c>
      <c r="N38" s="29">
        <f t="shared" si="1"/>
        <v>0.63589042064164614</v>
      </c>
      <c r="O38" s="29">
        <f t="shared" si="2"/>
        <v>3.1794521032082308E-2</v>
      </c>
    </row>
    <row r="39" spans="1:15" ht="30" x14ac:dyDescent="0.2">
      <c r="A39" s="28">
        <v>37</v>
      </c>
      <c r="B39" s="25">
        <v>1917</v>
      </c>
      <c r="C39" s="25" t="s">
        <v>94</v>
      </c>
      <c r="D39" s="25">
        <v>444.3</v>
      </c>
      <c r="E39" s="25">
        <v>160461940</v>
      </c>
      <c r="F39" s="25">
        <v>6009</v>
      </c>
      <c r="G39" s="25">
        <v>2669799</v>
      </c>
      <c r="H39" s="25">
        <v>0</v>
      </c>
      <c r="I39" s="25">
        <v>0</v>
      </c>
      <c r="L39" s="29">
        <v>0.05</v>
      </c>
      <c r="M39">
        <f t="shared" si="0"/>
        <v>133489.95000000001</v>
      </c>
      <c r="N39" s="29">
        <f t="shared" si="1"/>
        <v>0</v>
      </c>
      <c r="O39" s="29">
        <f t="shared" si="2"/>
        <v>0</v>
      </c>
    </row>
    <row r="40" spans="1:15" ht="60" x14ac:dyDescent="0.2">
      <c r="A40" s="28">
        <v>38</v>
      </c>
      <c r="B40" s="25">
        <v>846</v>
      </c>
      <c r="C40" s="25" t="s">
        <v>42</v>
      </c>
      <c r="D40" s="25">
        <v>534</v>
      </c>
      <c r="E40" s="25">
        <v>193466905</v>
      </c>
      <c r="F40" s="25">
        <v>6016</v>
      </c>
      <c r="G40" s="25">
        <v>3212544</v>
      </c>
      <c r="H40" s="25">
        <v>103955</v>
      </c>
      <c r="I40" s="25">
        <v>0.53732999999999997</v>
      </c>
      <c r="L40" s="29">
        <v>0.05</v>
      </c>
      <c r="M40">
        <f t="shared" si="0"/>
        <v>160627.20000000001</v>
      </c>
      <c r="N40" s="29">
        <f t="shared" si="1"/>
        <v>0.64718179735437087</v>
      </c>
      <c r="O40" s="29">
        <f t="shared" si="2"/>
        <v>3.2359089867718543E-2</v>
      </c>
    </row>
    <row r="41" spans="1:15" ht="30" x14ac:dyDescent="0.2">
      <c r="A41" s="28">
        <v>39</v>
      </c>
      <c r="B41" s="25">
        <v>882</v>
      </c>
      <c r="C41" s="25" t="s">
        <v>44</v>
      </c>
      <c r="D41" s="25">
        <v>4552.7</v>
      </c>
      <c r="E41" s="25">
        <v>848762745</v>
      </c>
      <c r="F41" s="25">
        <v>6001</v>
      </c>
      <c r="G41" s="25">
        <v>27320753</v>
      </c>
      <c r="H41" s="25">
        <v>892159</v>
      </c>
      <c r="I41" s="25">
        <v>1.0511299999999999</v>
      </c>
      <c r="L41" s="29">
        <v>0.05</v>
      </c>
      <c r="M41">
        <f t="shared" si="0"/>
        <v>1366037.6500000001</v>
      </c>
      <c r="N41" s="29">
        <f t="shared" si="1"/>
        <v>0.6530998614862481</v>
      </c>
      <c r="O41" s="29">
        <f t="shared" si="2"/>
        <v>3.2654993074312411E-2</v>
      </c>
    </row>
    <row r="42" spans="1:15" x14ac:dyDescent="0.2">
      <c r="A42" s="28">
        <v>40</v>
      </c>
      <c r="B42" s="25">
        <v>916</v>
      </c>
      <c r="C42" s="25" t="s">
        <v>3</v>
      </c>
      <c r="D42" s="25">
        <v>277.10000000000002</v>
      </c>
      <c r="E42" s="25">
        <v>116554015</v>
      </c>
      <c r="F42" s="25">
        <v>6171</v>
      </c>
      <c r="G42" s="25">
        <v>1709984</v>
      </c>
      <c r="H42" s="25">
        <v>51358</v>
      </c>
      <c r="I42" s="25">
        <v>0.44063999999999998</v>
      </c>
      <c r="L42" s="29">
        <v>0.05</v>
      </c>
      <c r="M42">
        <f t="shared" si="0"/>
        <v>85499.200000000012</v>
      </c>
      <c r="N42" s="29">
        <f t="shared" si="1"/>
        <v>0.60068398300802806</v>
      </c>
      <c r="O42" s="29">
        <f t="shared" si="2"/>
        <v>3.0034199150401408E-2</v>
      </c>
    </row>
    <row r="43" spans="1:15" x14ac:dyDescent="0.2">
      <c r="A43" s="28">
        <v>41</v>
      </c>
      <c r="B43" s="25">
        <v>914</v>
      </c>
      <c r="C43" s="25" t="s">
        <v>45</v>
      </c>
      <c r="D43" s="25">
        <v>434.1</v>
      </c>
      <c r="E43" s="25">
        <v>211034852</v>
      </c>
      <c r="F43" s="25">
        <v>6051</v>
      </c>
      <c r="G43" s="25">
        <v>2626739</v>
      </c>
      <c r="H43" s="25">
        <v>98597</v>
      </c>
      <c r="I43" s="25">
        <v>0.46721000000000001</v>
      </c>
      <c r="L43" s="29">
        <v>0.05</v>
      </c>
      <c r="M43">
        <f t="shared" si="0"/>
        <v>131336.95000000001</v>
      </c>
      <c r="N43" s="29">
        <f t="shared" si="1"/>
        <v>0.75071790535717475</v>
      </c>
      <c r="O43" s="29">
        <f t="shared" si="2"/>
        <v>3.7535895267858742E-2</v>
      </c>
    </row>
    <row r="44" spans="1:15" ht="45" x14ac:dyDescent="0.2">
      <c r="A44" s="28">
        <v>42</v>
      </c>
      <c r="B44" s="25">
        <v>918</v>
      </c>
      <c r="C44" s="25" t="s">
        <v>46</v>
      </c>
      <c r="D44" s="25">
        <v>453.3</v>
      </c>
      <c r="E44" s="25">
        <v>143675018</v>
      </c>
      <c r="F44" s="25">
        <v>6060</v>
      </c>
      <c r="G44" s="25">
        <v>2746998</v>
      </c>
      <c r="H44" s="25">
        <v>0</v>
      </c>
      <c r="I44" s="25">
        <v>0</v>
      </c>
      <c r="L44" s="29">
        <v>0.05</v>
      </c>
      <c r="M44">
        <f t="shared" si="0"/>
        <v>137349.9</v>
      </c>
      <c r="N44" s="29">
        <f t="shared" si="1"/>
        <v>0</v>
      </c>
      <c r="O44" s="29">
        <f t="shared" si="2"/>
        <v>0</v>
      </c>
    </row>
    <row r="45" spans="1:15" ht="30" x14ac:dyDescent="0.2">
      <c r="A45" s="28">
        <v>43</v>
      </c>
      <c r="B45" s="25">
        <v>936</v>
      </c>
      <c r="C45" s="25" t="s">
        <v>47</v>
      </c>
      <c r="D45" s="25">
        <v>916.2</v>
      </c>
      <c r="E45" s="25">
        <v>273045218</v>
      </c>
      <c r="F45" s="25">
        <v>6001</v>
      </c>
      <c r="G45" s="25">
        <v>5498116</v>
      </c>
      <c r="H45" s="25">
        <v>129000</v>
      </c>
      <c r="I45" s="25">
        <v>0.47244999999999998</v>
      </c>
      <c r="L45" s="29">
        <v>0.05</v>
      </c>
      <c r="M45">
        <f t="shared" si="0"/>
        <v>274905.8</v>
      </c>
      <c r="N45" s="29">
        <f t="shared" si="1"/>
        <v>0.46925164911034983</v>
      </c>
      <c r="O45" s="29">
        <f t="shared" si="2"/>
        <v>2.3462582455517491E-2</v>
      </c>
    </row>
    <row r="46" spans="1:15" x14ac:dyDescent="0.2">
      <c r="A46" s="28">
        <v>44</v>
      </c>
      <c r="B46" s="25">
        <v>977</v>
      </c>
      <c r="C46" s="25" t="s">
        <v>48</v>
      </c>
      <c r="D46" s="25">
        <v>613.6</v>
      </c>
      <c r="E46" s="25">
        <v>129600636</v>
      </c>
      <c r="F46" s="25">
        <v>6001</v>
      </c>
      <c r="G46" s="25">
        <v>3682214</v>
      </c>
      <c r="H46" s="25">
        <v>138083</v>
      </c>
      <c r="I46" s="25">
        <v>1.06545</v>
      </c>
      <c r="L46" s="29">
        <v>0.05</v>
      </c>
      <c r="M46">
        <f t="shared" si="0"/>
        <v>184110.7</v>
      </c>
      <c r="N46" s="29">
        <f t="shared" si="1"/>
        <v>0.74999986421212883</v>
      </c>
      <c r="O46" s="29">
        <f t="shared" si="2"/>
        <v>3.7499993210606444E-2</v>
      </c>
    </row>
    <row r="47" spans="1:15" x14ac:dyDescent="0.2">
      <c r="A47" s="28">
        <v>45</v>
      </c>
      <c r="B47" s="25">
        <v>981</v>
      </c>
      <c r="C47" s="25" t="s">
        <v>49</v>
      </c>
      <c r="D47" s="25">
        <v>1782.3</v>
      </c>
      <c r="E47" s="25">
        <v>276586049</v>
      </c>
      <c r="F47" s="25">
        <v>6001</v>
      </c>
      <c r="G47" s="25">
        <v>10695582</v>
      </c>
      <c r="H47" s="25">
        <v>272600</v>
      </c>
      <c r="I47" s="25">
        <v>0.98558999999999997</v>
      </c>
      <c r="L47" s="29">
        <v>0.05</v>
      </c>
      <c r="M47">
        <f t="shared" si="0"/>
        <v>534779.1</v>
      </c>
      <c r="N47" s="29">
        <f t="shared" si="1"/>
        <v>0.50974318181095712</v>
      </c>
      <c r="O47" s="29">
        <f t="shared" si="2"/>
        <v>2.5487159090547853E-2</v>
      </c>
    </row>
    <row r="48" spans="1:15" x14ac:dyDescent="0.2">
      <c r="A48" s="28">
        <v>46</v>
      </c>
      <c r="B48" s="25">
        <v>999</v>
      </c>
      <c r="C48" s="25" t="s">
        <v>50</v>
      </c>
      <c r="D48" s="25">
        <v>1719.2</v>
      </c>
      <c r="E48" s="25">
        <v>715807079</v>
      </c>
      <c r="F48" s="25">
        <v>6001</v>
      </c>
      <c r="G48" s="25">
        <v>10316919</v>
      </c>
      <c r="H48" s="25">
        <v>461779</v>
      </c>
      <c r="I48" s="25">
        <v>0.64512000000000003</v>
      </c>
      <c r="L48" s="29">
        <v>0.05</v>
      </c>
      <c r="M48">
        <f t="shared" si="0"/>
        <v>515845.95</v>
      </c>
      <c r="N48" s="29">
        <f t="shared" si="1"/>
        <v>0.89518779782995295</v>
      </c>
      <c r="O48" s="29">
        <f t="shared" si="2"/>
        <v>4.4759389891497643E-2</v>
      </c>
    </row>
    <row r="49" spans="1:15" ht="30" x14ac:dyDescent="0.2">
      <c r="A49" s="28">
        <v>47</v>
      </c>
      <c r="B49" s="25">
        <v>1044</v>
      </c>
      <c r="C49" s="25" t="s">
        <v>51</v>
      </c>
      <c r="D49" s="25">
        <v>4781.3999999999996</v>
      </c>
      <c r="E49" s="25">
        <v>1539679334</v>
      </c>
      <c r="F49" s="25">
        <v>6008</v>
      </c>
      <c r="G49" s="25">
        <v>28726651</v>
      </c>
      <c r="H49" s="25">
        <v>663332</v>
      </c>
      <c r="I49" s="25">
        <v>0.43081999999999998</v>
      </c>
      <c r="L49" s="29">
        <v>0.05</v>
      </c>
      <c r="M49">
        <f t="shared" si="0"/>
        <v>1436332.55</v>
      </c>
      <c r="N49" s="29">
        <f t="shared" si="1"/>
        <v>0.46182341269088412</v>
      </c>
      <c r="O49" s="29">
        <f t="shared" si="2"/>
        <v>2.3091170634544207E-2</v>
      </c>
    </row>
    <row r="50" spans="1:15" ht="30" x14ac:dyDescent="0.2">
      <c r="A50" s="28">
        <v>48</v>
      </c>
      <c r="B50" s="25">
        <v>1053</v>
      </c>
      <c r="C50" s="25" t="s">
        <v>52</v>
      </c>
      <c r="D50" s="25">
        <v>16777.599999999999</v>
      </c>
      <c r="E50" s="25">
        <v>4795378120</v>
      </c>
      <c r="F50" s="25">
        <v>6001</v>
      </c>
      <c r="G50" s="25">
        <v>100682378</v>
      </c>
      <c r="H50" s="25">
        <v>5034119</v>
      </c>
      <c r="I50" s="25">
        <v>1.04979</v>
      </c>
      <c r="L50" s="29">
        <v>0.05</v>
      </c>
      <c r="M50">
        <f t="shared" si="0"/>
        <v>5034118.9000000004</v>
      </c>
      <c r="N50" s="29">
        <f t="shared" si="1"/>
        <v>1</v>
      </c>
      <c r="O50" s="29">
        <f t="shared" si="2"/>
        <v>5.0000000993222465E-2</v>
      </c>
    </row>
    <row r="51" spans="1:15" ht="45" x14ac:dyDescent="0.2">
      <c r="A51" s="28">
        <v>49</v>
      </c>
      <c r="B51" s="25">
        <v>1062</v>
      </c>
      <c r="C51" s="25" t="s">
        <v>53</v>
      </c>
      <c r="D51" s="25">
        <v>1310.8</v>
      </c>
      <c r="E51" s="25">
        <v>227549845</v>
      </c>
      <c r="F51" s="25">
        <v>6001</v>
      </c>
      <c r="G51" s="25">
        <v>7866111</v>
      </c>
      <c r="H51" s="25">
        <v>0</v>
      </c>
      <c r="I51" s="25">
        <v>0</v>
      </c>
      <c r="L51" s="29">
        <v>0.05</v>
      </c>
      <c r="M51">
        <f t="shared" si="0"/>
        <v>393305.55000000005</v>
      </c>
      <c r="N51" s="29">
        <f t="shared" si="1"/>
        <v>0</v>
      </c>
      <c r="O51" s="29">
        <f t="shared" si="2"/>
        <v>0</v>
      </c>
    </row>
    <row r="52" spans="1:15" ht="30" x14ac:dyDescent="0.2">
      <c r="A52" s="28">
        <v>50</v>
      </c>
      <c r="B52" s="25">
        <v>1071</v>
      </c>
      <c r="C52" s="25" t="s">
        <v>54</v>
      </c>
      <c r="D52" s="25">
        <v>1393</v>
      </c>
      <c r="E52" s="25">
        <v>227467433</v>
      </c>
      <c r="F52" s="25">
        <v>6060</v>
      </c>
      <c r="G52" s="25">
        <v>8441580</v>
      </c>
      <c r="H52" s="25">
        <v>422079</v>
      </c>
      <c r="I52" s="25">
        <v>1.8555600000000001</v>
      </c>
      <c r="L52" s="29">
        <v>0.05</v>
      </c>
      <c r="M52">
        <f t="shared" si="0"/>
        <v>422079</v>
      </c>
      <c r="N52" s="29">
        <f t="shared" si="1"/>
        <v>1</v>
      </c>
      <c r="O52" s="29">
        <f t="shared" si="2"/>
        <v>0.05</v>
      </c>
    </row>
    <row r="53" spans="1:15" x14ac:dyDescent="0.2">
      <c r="A53" s="28">
        <v>51</v>
      </c>
      <c r="B53" s="25">
        <v>1080</v>
      </c>
      <c r="C53" s="25" t="s">
        <v>6</v>
      </c>
      <c r="D53" s="25">
        <v>478.7</v>
      </c>
      <c r="E53" s="25">
        <v>148033568</v>
      </c>
      <c r="F53" s="25">
        <v>6001</v>
      </c>
      <c r="G53" s="25">
        <v>2872679</v>
      </c>
      <c r="H53" s="25">
        <v>40000</v>
      </c>
      <c r="I53" s="25">
        <v>0.27021000000000001</v>
      </c>
      <c r="L53" s="29">
        <v>0.05</v>
      </c>
      <c r="M53">
        <f t="shared" si="0"/>
        <v>143633.95000000001</v>
      </c>
      <c r="N53" s="29">
        <f t="shared" si="1"/>
        <v>0.27848569227539866</v>
      </c>
      <c r="O53" s="29">
        <f t="shared" si="2"/>
        <v>1.3924284613769934E-2</v>
      </c>
    </row>
    <row r="54" spans="1:15" ht="30" x14ac:dyDescent="0.2">
      <c r="A54" s="28">
        <v>52</v>
      </c>
      <c r="B54" s="25">
        <v>1089</v>
      </c>
      <c r="C54" s="25" t="s">
        <v>57</v>
      </c>
      <c r="D54" s="25">
        <v>480.4</v>
      </c>
      <c r="E54" s="25">
        <v>106582288</v>
      </c>
      <c r="F54" s="25">
        <v>6062</v>
      </c>
      <c r="G54" s="25">
        <v>2912185</v>
      </c>
      <c r="H54" s="25">
        <v>92412</v>
      </c>
      <c r="I54" s="25">
        <v>0.86704999999999999</v>
      </c>
      <c r="L54" s="29">
        <v>0.05</v>
      </c>
      <c r="M54">
        <f t="shared" si="0"/>
        <v>145609.25</v>
      </c>
      <c r="N54" s="29">
        <f t="shared" si="1"/>
        <v>0.63465748226846852</v>
      </c>
      <c r="O54" s="29">
        <f t="shared" si="2"/>
        <v>3.1732874113423425E-2</v>
      </c>
    </row>
    <row r="55" spans="1:15" ht="30" x14ac:dyDescent="0.2">
      <c r="A55" s="28">
        <v>53</v>
      </c>
      <c r="B55" s="25">
        <v>1082</v>
      </c>
      <c r="C55" s="25" t="s">
        <v>56</v>
      </c>
      <c r="D55" s="25">
        <v>1524.3</v>
      </c>
      <c r="E55" s="25">
        <v>398090324</v>
      </c>
      <c r="F55" s="25">
        <v>6001</v>
      </c>
      <c r="G55" s="25">
        <v>9147324</v>
      </c>
      <c r="H55" s="25">
        <v>166345</v>
      </c>
      <c r="I55" s="25">
        <v>0.41786000000000001</v>
      </c>
      <c r="L55" s="29">
        <v>0.05</v>
      </c>
      <c r="M55">
        <f t="shared" si="0"/>
        <v>457366.2</v>
      </c>
      <c r="N55" s="29">
        <f t="shared" si="1"/>
        <v>0.36370199634341144</v>
      </c>
      <c r="O55" s="29">
        <f t="shared" si="2"/>
        <v>1.8185099817170574E-2</v>
      </c>
    </row>
    <row r="56" spans="1:15" ht="30" x14ac:dyDescent="0.2">
      <c r="A56" s="28">
        <v>54</v>
      </c>
      <c r="B56" s="25">
        <v>1093</v>
      </c>
      <c r="C56" s="25" t="s">
        <v>58</v>
      </c>
      <c r="D56" s="25">
        <v>658.4</v>
      </c>
      <c r="E56" s="25">
        <v>122866801</v>
      </c>
      <c r="F56" s="25">
        <v>6001</v>
      </c>
      <c r="G56" s="25">
        <v>3951058</v>
      </c>
      <c r="H56" s="25">
        <v>0</v>
      </c>
      <c r="I56" s="25">
        <v>0</v>
      </c>
      <c r="L56" s="29">
        <v>0.05</v>
      </c>
      <c r="M56">
        <f t="shared" si="0"/>
        <v>197552.90000000002</v>
      </c>
      <c r="N56" s="29">
        <f t="shared" si="1"/>
        <v>0</v>
      </c>
      <c r="O56" s="29">
        <f t="shared" si="2"/>
        <v>0</v>
      </c>
    </row>
    <row r="57" spans="1:15" ht="30" x14ac:dyDescent="0.2">
      <c r="A57" s="28">
        <v>55</v>
      </c>
      <c r="B57" s="25">
        <v>1079</v>
      </c>
      <c r="C57" s="25" t="s">
        <v>55</v>
      </c>
      <c r="D57" s="25">
        <v>812.6</v>
      </c>
      <c r="E57" s="25">
        <v>209378529</v>
      </c>
      <c r="F57" s="25">
        <v>6001</v>
      </c>
      <c r="G57" s="25">
        <v>4876413</v>
      </c>
      <c r="H57" s="25">
        <v>52720</v>
      </c>
      <c r="I57" s="25">
        <v>0.25179000000000001</v>
      </c>
      <c r="L57" s="29">
        <v>0.05</v>
      </c>
      <c r="M57">
        <f t="shared" si="0"/>
        <v>243820.65000000002</v>
      </c>
      <c r="N57" s="29">
        <f t="shared" si="1"/>
        <v>0.21622450764527121</v>
      </c>
      <c r="O57" s="29">
        <f t="shared" si="2"/>
        <v>1.0811225382263562E-2</v>
      </c>
    </row>
    <row r="58" spans="1:15" ht="30" x14ac:dyDescent="0.2">
      <c r="A58" s="28">
        <v>56</v>
      </c>
      <c r="B58" s="25">
        <v>1095</v>
      </c>
      <c r="C58" s="25" t="s">
        <v>59</v>
      </c>
      <c r="D58" s="25">
        <v>714.6</v>
      </c>
      <c r="E58" s="25">
        <v>212756418</v>
      </c>
      <c r="F58" s="25">
        <v>6001</v>
      </c>
      <c r="G58" s="25">
        <v>4288315</v>
      </c>
      <c r="H58" s="25">
        <v>187935</v>
      </c>
      <c r="I58" s="25">
        <v>0.88332999999999995</v>
      </c>
      <c r="L58" s="29">
        <v>0.05</v>
      </c>
      <c r="M58">
        <f t="shared" si="0"/>
        <v>214415.75</v>
      </c>
      <c r="N58" s="29">
        <f t="shared" si="1"/>
        <v>0.876498111729199</v>
      </c>
      <c r="O58" s="29">
        <f t="shared" si="2"/>
        <v>4.3824905586459947E-2</v>
      </c>
    </row>
    <row r="59" spans="1:15" ht="30" x14ac:dyDescent="0.2">
      <c r="A59" s="28">
        <v>57</v>
      </c>
      <c r="B59" s="25">
        <v>4772</v>
      </c>
      <c r="C59" s="25" t="s">
        <v>205</v>
      </c>
      <c r="D59" s="25">
        <v>865.3</v>
      </c>
      <c r="E59" s="25">
        <v>318705958</v>
      </c>
      <c r="F59" s="25">
        <v>6027</v>
      </c>
      <c r="G59" s="25">
        <v>5215163</v>
      </c>
      <c r="H59" s="25">
        <v>104043</v>
      </c>
      <c r="I59" s="25">
        <v>0.32645000000000002</v>
      </c>
      <c r="L59" s="29">
        <v>0.05</v>
      </c>
      <c r="M59">
        <f t="shared" si="0"/>
        <v>260758.15000000002</v>
      </c>
      <c r="N59" s="29">
        <f t="shared" si="1"/>
        <v>0.39900191039091198</v>
      </c>
      <c r="O59" s="29">
        <f t="shared" si="2"/>
        <v>1.9950095519545602E-2</v>
      </c>
    </row>
    <row r="60" spans="1:15" x14ac:dyDescent="0.2">
      <c r="A60" s="28">
        <v>58</v>
      </c>
      <c r="B60" s="25">
        <v>1107</v>
      </c>
      <c r="C60" s="25" t="s">
        <v>60</v>
      </c>
      <c r="D60" s="25">
        <v>1380.4</v>
      </c>
      <c r="E60" s="25">
        <v>268619626</v>
      </c>
      <c r="F60" s="25">
        <v>6001</v>
      </c>
      <c r="G60" s="25">
        <v>8283780</v>
      </c>
      <c r="H60" s="25">
        <v>220000</v>
      </c>
      <c r="I60" s="25">
        <v>0.81899999999999995</v>
      </c>
      <c r="L60" s="29">
        <v>0.05</v>
      </c>
      <c r="M60">
        <f t="shared" si="0"/>
        <v>414189</v>
      </c>
      <c r="N60" s="29">
        <f t="shared" si="1"/>
        <v>0.5311584807901707</v>
      </c>
      <c r="O60" s="29">
        <f t="shared" si="2"/>
        <v>2.6557924039508532E-2</v>
      </c>
    </row>
    <row r="61" spans="1:15" ht="30" x14ac:dyDescent="0.2">
      <c r="A61" s="28">
        <v>59</v>
      </c>
      <c r="B61" s="25">
        <v>1116</v>
      </c>
      <c r="C61" s="25" t="s">
        <v>61</v>
      </c>
      <c r="D61" s="25">
        <v>1549.5</v>
      </c>
      <c r="E61" s="25">
        <v>444724708</v>
      </c>
      <c r="F61" s="25">
        <v>6061</v>
      </c>
      <c r="G61" s="25">
        <v>9391520</v>
      </c>
      <c r="H61" s="25">
        <v>326554</v>
      </c>
      <c r="I61" s="25">
        <v>0.73428000000000004</v>
      </c>
      <c r="L61" s="29">
        <v>0.05</v>
      </c>
      <c r="M61">
        <f t="shared" si="0"/>
        <v>469576</v>
      </c>
      <c r="N61" s="29">
        <f t="shared" si="1"/>
        <v>0.69542310509906813</v>
      </c>
      <c r="O61" s="29">
        <f t="shared" si="2"/>
        <v>3.4771155254953404E-2</v>
      </c>
    </row>
    <row r="62" spans="1:15" ht="30" x14ac:dyDescent="0.2">
      <c r="A62" s="28">
        <v>60</v>
      </c>
      <c r="B62" s="25">
        <v>1134</v>
      </c>
      <c r="C62" s="25" t="s">
        <v>62</v>
      </c>
      <c r="D62" s="25">
        <v>317.10000000000002</v>
      </c>
      <c r="E62" s="25">
        <v>130914567</v>
      </c>
      <c r="F62" s="25">
        <v>6018</v>
      </c>
      <c r="G62" s="25">
        <v>1908308</v>
      </c>
      <c r="H62" s="25">
        <v>0</v>
      </c>
      <c r="I62" s="25">
        <v>0</v>
      </c>
      <c r="L62" s="29">
        <v>0.05</v>
      </c>
      <c r="M62">
        <f t="shared" si="0"/>
        <v>95415.400000000009</v>
      </c>
      <c r="N62" s="29">
        <f t="shared" si="1"/>
        <v>0</v>
      </c>
      <c r="O62" s="29">
        <f t="shared" si="2"/>
        <v>0</v>
      </c>
    </row>
    <row r="63" spans="1:15" ht="30" x14ac:dyDescent="0.2">
      <c r="A63" s="28">
        <v>61</v>
      </c>
      <c r="B63" s="25">
        <v>1152</v>
      </c>
      <c r="C63" s="25" t="s">
        <v>63</v>
      </c>
      <c r="D63" s="25">
        <v>932.2</v>
      </c>
      <c r="E63" s="25">
        <v>236290488</v>
      </c>
      <c r="F63" s="25">
        <v>6052</v>
      </c>
      <c r="G63" s="25">
        <v>5641674</v>
      </c>
      <c r="H63" s="25">
        <v>112693</v>
      </c>
      <c r="I63" s="25">
        <v>0.47693000000000002</v>
      </c>
      <c r="L63" s="29">
        <v>0.05</v>
      </c>
      <c r="M63">
        <f t="shared" si="0"/>
        <v>282083.7</v>
      </c>
      <c r="N63" s="29">
        <f t="shared" si="1"/>
        <v>0.39950199178470785</v>
      </c>
      <c r="O63" s="29">
        <f t="shared" si="2"/>
        <v>1.9975099589235393E-2</v>
      </c>
    </row>
    <row r="64" spans="1:15" x14ac:dyDescent="0.2">
      <c r="A64" s="28">
        <v>62</v>
      </c>
      <c r="B64" s="25">
        <v>1197</v>
      </c>
      <c r="C64" s="25" t="s">
        <v>64</v>
      </c>
      <c r="D64" s="25">
        <v>949.7</v>
      </c>
      <c r="E64" s="25">
        <v>249901310</v>
      </c>
      <c r="F64" s="25">
        <v>6001</v>
      </c>
      <c r="G64" s="25">
        <v>5699150</v>
      </c>
      <c r="H64" s="25">
        <v>117975</v>
      </c>
      <c r="I64" s="25">
        <v>0.47209000000000001</v>
      </c>
      <c r="L64" s="29">
        <v>0.05</v>
      </c>
      <c r="M64">
        <f t="shared" si="0"/>
        <v>284957.5</v>
      </c>
      <c r="N64" s="29">
        <f t="shared" si="1"/>
        <v>0.4140091066211628</v>
      </c>
      <c r="O64" s="29">
        <f t="shared" si="2"/>
        <v>2.0700455331058139E-2</v>
      </c>
    </row>
    <row r="65" spans="1:15" ht="30" x14ac:dyDescent="0.2">
      <c r="A65" s="28">
        <v>63</v>
      </c>
      <c r="B65" s="25">
        <v>1206</v>
      </c>
      <c r="C65" s="25" t="s">
        <v>710</v>
      </c>
      <c r="D65" s="25">
        <v>776</v>
      </c>
      <c r="E65" s="25">
        <v>315490955</v>
      </c>
      <c r="F65" s="25">
        <v>6015</v>
      </c>
      <c r="G65" s="25">
        <v>4667640</v>
      </c>
      <c r="H65" s="25">
        <v>212011</v>
      </c>
      <c r="I65" s="25">
        <v>0.67200000000000004</v>
      </c>
      <c r="L65" s="29">
        <v>0.05</v>
      </c>
      <c r="M65">
        <f t="shared" si="0"/>
        <v>233382</v>
      </c>
      <c r="N65" s="29">
        <f t="shared" si="1"/>
        <v>0.90842909907362179</v>
      </c>
      <c r="O65" s="29">
        <f t="shared" si="2"/>
        <v>4.5421454953681092E-2</v>
      </c>
    </row>
    <row r="66" spans="1:15" x14ac:dyDescent="0.2">
      <c r="A66" s="28">
        <v>64</v>
      </c>
      <c r="B66" s="25">
        <v>1211</v>
      </c>
      <c r="C66" s="25" t="s">
        <v>65</v>
      </c>
      <c r="D66" s="25">
        <v>1386.4</v>
      </c>
      <c r="E66" s="25">
        <v>293423074</v>
      </c>
      <c r="F66" s="25">
        <v>6001</v>
      </c>
      <c r="G66" s="25">
        <v>8319786</v>
      </c>
      <c r="H66" s="25">
        <v>0</v>
      </c>
      <c r="I66" s="25">
        <v>0</v>
      </c>
      <c r="L66" s="29">
        <v>0.05</v>
      </c>
      <c r="M66">
        <f t="shared" si="0"/>
        <v>415989.30000000005</v>
      </c>
      <c r="N66" s="29">
        <f t="shared" si="1"/>
        <v>0</v>
      </c>
      <c r="O66" s="29">
        <f t="shared" si="2"/>
        <v>0</v>
      </c>
    </row>
    <row r="67" spans="1:15" ht="30" x14ac:dyDescent="0.2">
      <c r="A67" s="28">
        <v>65</v>
      </c>
      <c r="B67" s="25">
        <v>1215</v>
      </c>
      <c r="C67" s="25" t="s">
        <v>66</v>
      </c>
      <c r="D67" s="25">
        <v>355.1</v>
      </c>
      <c r="E67" s="25">
        <v>80735396</v>
      </c>
      <c r="F67" s="25">
        <v>6001</v>
      </c>
      <c r="G67" s="25">
        <v>2130955</v>
      </c>
      <c r="H67" s="25">
        <v>79911</v>
      </c>
      <c r="I67" s="25">
        <v>0.98978999999999995</v>
      </c>
      <c r="L67" s="29">
        <v>0.05</v>
      </c>
      <c r="M67">
        <f t="shared" si="0"/>
        <v>106547.75</v>
      </c>
      <c r="N67" s="29">
        <f t="shared" si="1"/>
        <v>0.75000175977437344</v>
      </c>
      <c r="O67" s="29">
        <f t="shared" si="2"/>
        <v>3.7500087988718671E-2</v>
      </c>
    </row>
    <row r="68" spans="1:15" ht="45" x14ac:dyDescent="0.2">
      <c r="A68" s="28">
        <v>66</v>
      </c>
      <c r="B68" s="25">
        <v>1218</v>
      </c>
      <c r="C68" s="25" t="s">
        <v>67</v>
      </c>
      <c r="D68" s="25">
        <v>388</v>
      </c>
      <c r="E68" s="25">
        <v>205564267</v>
      </c>
      <c r="F68" s="25">
        <v>6129</v>
      </c>
      <c r="G68" s="25">
        <v>2378052</v>
      </c>
      <c r="H68" s="25">
        <v>113170</v>
      </c>
      <c r="I68" s="25">
        <v>0.55052999999999996</v>
      </c>
      <c r="L68" s="29">
        <v>0.05</v>
      </c>
      <c r="M68">
        <f t="shared" ref="M68:M131" si="3">L68*G68</f>
        <v>118902.6</v>
      </c>
      <c r="N68" s="29">
        <f t="shared" ref="N68:N131" si="4">IF(H68/M68&gt;1,1,H68/M68)</f>
        <v>0.95178742937496741</v>
      </c>
      <c r="O68" s="29">
        <f t="shared" ref="O68:O131" si="5">H68/G68</f>
        <v>4.7589371468748372E-2</v>
      </c>
    </row>
    <row r="69" spans="1:15" ht="30" x14ac:dyDescent="0.2">
      <c r="A69" s="28">
        <v>67</v>
      </c>
      <c r="B69" s="25">
        <v>2763</v>
      </c>
      <c r="C69" s="25" t="s">
        <v>130</v>
      </c>
      <c r="D69" s="25">
        <v>645</v>
      </c>
      <c r="E69" s="25">
        <v>259312642</v>
      </c>
      <c r="F69" s="25">
        <v>6093</v>
      </c>
      <c r="G69" s="25">
        <v>3929985</v>
      </c>
      <c r="H69" s="25">
        <v>112500</v>
      </c>
      <c r="I69" s="25">
        <v>0.43384</v>
      </c>
      <c r="L69" s="29">
        <v>0.05</v>
      </c>
      <c r="M69">
        <f t="shared" si="3"/>
        <v>196499.25</v>
      </c>
      <c r="N69" s="29">
        <f t="shared" si="4"/>
        <v>0.57252126916514945</v>
      </c>
      <c r="O69" s="29">
        <f t="shared" si="5"/>
        <v>2.8626063458257474E-2</v>
      </c>
    </row>
    <row r="70" spans="1:15" ht="45" x14ac:dyDescent="0.2">
      <c r="A70" s="28">
        <v>68</v>
      </c>
      <c r="B70" s="25">
        <v>1221</v>
      </c>
      <c r="C70" s="25" t="s">
        <v>68</v>
      </c>
      <c r="D70" s="25">
        <v>1576.5</v>
      </c>
      <c r="E70" s="25">
        <v>553196480</v>
      </c>
      <c r="F70" s="25">
        <v>6037</v>
      </c>
      <c r="G70" s="25">
        <v>9517331</v>
      </c>
      <c r="H70" s="25">
        <v>213053</v>
      </c>
      <c r="I70" s="25">
        <v>0.38512999999999997</v>
      </c>
      <c r="L70" s="29">
        <v>0.05</v>
      </c>
      <c r="M70">
        <f t="shared" si="3"/>
        <v>475866.55000000005</v>
      </c>
      <c r="N70" s="29">
        <f t="shared" si="4"/>
        <v>0.44771585647278628</v>
      </c>
      <c r="O70" s="29">
        <f t="shared" si="5"/>
        <v>2.2385792823639318E-2</v>
      </c>
    </row>
    <row r="71" spans="1:15" ht="30" x14ac:dyDescent="0.2">
      <c r="A71" s="28">
        <v>69</v>
      </c>
      <c r="B71" s="25">
        <v>1233</v>
      </c>
      <c r="C71" s="25" t="s">
        <v>70</v>
      </c>
      <c r="D71" s="25">
        <v>1289.0999999999999</v>
      </c>
      <c r="E71" s="25">
        <v>540619677</v>
      </c>
      <c r="F71" s="25">
        <v>6001</v>
      </c>
      <c r="G71" s="25">
        <v>7735889</v>
      </c>
      <c r="H71" s="25">
        <v>257250</v>
      </c>
      <c r="I71" s="25">
        <v>0.47583999999999999</v>
      </c>
      <c r="L71" s="29">
        <v>0.05</v>
      </c>
      <c r="M71">
        <f t="shared" si="3"/>
        <v>386794.45</v>
      </c>
      <c r="N71" s="29">
        <f t="shared" si="4"/>
        <v>0.66508193175987917</v>
      </c>
      <c r="O71" s="29">
        <f t="shared" si="5"/>
        <v>3.3254096587993956E-2</v>
      </c>
    </row>
    <row r="72" spans="1:15" x14ac:dyDescent="0.2">
      <c r="A72" s="28">
        <v>70</v>
      </c>
      <c r="B72" s="25">
        <v>1224</v>
      </c>
      <c r="C72" s="25" t="s">
        <v>69</v>
      </c>
      <c r="D72" s="25">
        <v>88.4</v>
      </c>
      <c r="E72" s="25">
        <v>35988708</v>
      </c>
      <c r="F72" s="25">
        <v>6013</v>
      </c>
      <c r="G72" s="25">
        <v>531549</v>
      </c>
      <c r="H72" s="25">
        <v>0</v>
      </c>
      <c r="I72" s="25">
        <v>0</v>
      </c>
      <c r="L72" s="29">
        <v>0.05</v>
      </c>
      <c r="M72">
        <f t="shared" si="3"/>
        <v>26577.45</v>
      </c>
      <c r="N72" s="29">
        <f t="shared" si="4"/>
        <v>0</v>
      </c>
      <c r="O72" s="29">
        <f t="shared" si="5"/>
        <v>0</v>
      </c>
    </row>
    <row r="73" spans="1:15" x14ac:dyDescent="0.2">
      <c r="A73" s="28">
        <v>71</v>
      </c>
      <c r="B73" s="25">
        <v>1278</v>
      </c>
      <c r="C73" s="25" t="s">
        <v>71</v>
      </c>
      <c r="D73" s="25">
        <v>4055.7</v>
      </c>
      <c r="E73" s="25">
        <v>862475250</v>
      </c>
      <c r="F73" s="25">
        <v>6047</v>
      </c>
      <c r="G73" s="25">
        <v>24524818</v>
      </c>
      <c r="H73" s="25">
        <v>744750</v>
      </c>
      <c r="I73" s="25">
        <v>0.86350000000000005</v>
      </c>
      <c r="L73" s="29">
        <v>0.05</v>
      </c>
      <c r="M73">
        <f t="shared" si="3"/>
        <v>1226240.9000000001</v>
      </c>
      <c r="N73" s="29">
        <f t="shared" si="4"/>
        <v>0.60734395664016749</v>
      </c>
      <c r="O73" s="29">
        <f t="shared" si="5"/>
        <v>3.0367197832008377E-2</v>
      </c>
    </row>
    <row r="74" spans="1:15" ht="30" x14ac:dyDescent="0.2">
      <c r="A74" s="28">
        <v>72</v>
      </c>
      <c r="B74" s="25">
        <v>1332</v>
      </c>
      <c r="C74" s="25" t="s">
        <v>72</v>
      </c>
      <c r="D74" s="25">
        <v>771.6</v>
      </c>
      <c r="E74" s="25">
        <v>164747433</v>
      </c>
      <c r="F74" s="25">
        <v>6001</v>
      </c>
      <c r="G74" s="25">
        <v>4630372</v>
      </c>
      <c r="H74" s="25">
        <v>102525</v>
      </c>
      <c r="I74" s="25">
        <v>0.62231999999999998</v>
      </c>
      <c r="L74" s="29">
        <v>0.05</v>
      </c>
      <c r="M74">
        <f t="shared" si="3"/>
        <v>231518.6</v>
      </c>
      <c r="N74" s="29">
        <f t="shared" si="4"/>
        <v>0.44283699020294698</v>
      </c>
      <c r="O74" s="29">
        <f t="shared" si="5"/>
        <v>2.214184951014735E-2</v>
      </c>
    </row>
    <row r="75" spans="1:15" x14ac:dyDescent="0.2">
      <c r="A75" s="28">
        <v>73</v>
      </c>
      <c r="B75" s="25">
        <v>1337</v>
      </c>
      <c r="C75" s="25" t="s">
        <v>73</v>
      </c>
      <c r="D75" s="25">
        <v>4507.8999999999996</v>
      </c>
      <c r="E75" s="25">
        <v>1540547617</v>
      </c>
      <c r="F75" s="25">
        <v>6001</v>
      </c>
      <c r="G75" s="25">
        <v>27051908</v>
      </c>
      <c r="H75" s="25">
        <v>1237504</v>
      </c>
      <c r="I75" s="25">
        <v>0.80328999999999995</v>
      </c>
      <c r="L75" s="29">
        <v>0.05</v>
      </c>
      <c r="M75">
        <f t="shared" si="3"/>
        <v>1352595.4000000001</v>
      </c>
      <c r="N75" s="29">
        <f t="shared" si="4"/>
        <v>0.91491069687210225</v>
      </c>
      <c r="O75" s="29">
        <f t="shared" si="5"/>
        <v>4.5745534843605114E-2</v>
      </c>
    </row>
    <row r="76" spans="1:15" ht="30" x14ac:dyDescent="0.2">
      <c r="A76" s="28">
        <v>74</v>
      </c>
      <c r="B76" s="25">
        <v>1350</v>
      </c>
      <c r="C76" s="25" t="s">
        <v>74</v>
      </c>
      <c r="D76" s="25">
        <v>500.5</v>
      </c>
      <c r="E76" s="25">
        <v>133446984</v>
      </c>
      <c r="F76" s="25">
        <v>6001</v>
      </c>
      <c r="G76" s="25">
        <v>3003501</v>
      </c>
      <c r="H76" s="25">
        <v>108750</v>
      </c>
      <c r="I76" s="25">
        <v>0.81493000000000004</v>
      </c>
      <c r="L76" s="29">
        <v>0.05</v>
      </c>
      <c r="M76">
        <f t="shared" si="3"/>
        <v>150175.05000000002</v>
      </c>
      <c r="N76" s="29">
        <f t="shared" si="4"/>
        <v>0.72415491121860776</v>
      </c>
      <c r="O76" s="29">
        <f t="shared" si="5"/>
        <v>3.6207745560930392E-2</v>
      </c>
    </row>
    <row r="77" spans="1:15" ht="45" x14ac:dyDescent="0.2">
      <c r="A77" s="28">
        <v>75</v>
      </c>
      <c r="B77" s="25">
        <v>1359</v>
      </c>
      <c r="C77" s="25" t="s">
        <v>692</v>
      </c>
      <c r="D77" s="25">
        <v>480.6</v>
      </c>
      <c r="E77" s="25">
        <v>193545943</v>
      </c>
      <c r="F77" s="25">
        <v>6024</v>
      </c>
      <c r="G77" s="25">
        <v>2895134</v>
      </c>
      <c r="H77" s="25">
        <v>36626</v>
      </c>
      <c r="I77" s="25">
        <v>0.18923999999999999</v>
      </c>
      <c r="L77" s="29">
        <v>0.05</v>
      </c>
      <c r="M77">
        <f t="shared" si="3"/>
        <v>144756.70000000001</v>
      </c>
      <c r="N77" s="29">
        <f t="shared" si="4"/>
        <v>0.25301764961483647</v>
      </c>
      <c r="O77" s="29">
        <f t="shared" si="5"/>
        <v>1.2650882480741824E-2</v>
      </c>
    </row>
    <row r="78" spans="1:15" ht="30" x14ac:dyDescent="0.2">
      <c r="A78" s="28">
        <v>76</v>
      </c>
      <c r="B78" s="25">
        <v>1368</v>
      </c>
      <c r="C78" s="25" t="s">
        <v>75</v>
      </c>
      <c r="D78" s="25">
        <v>898.7</v>
      </c>
      <c r="E78" s="25">
        <v>229496257</v>
      </c>
      <c r="F78" s="25">
        <v>6001</v>
      </c>
      <c r="G78" s="25">
        <v>5393099</v>
      </c>
      <c r="H78" s="25">
        <v>149482</v>
      </c>
      <c r="I78" s="25">
        <v>0.65134999999999998</v>
      </c>
      <c r="L78" s="29">
        <v>0.05</v>
      </c>
      <c r="M78">
        <f t="shared" si="3"/>
        <v>269654.95</v>
      </c>
      <c r="N78" s="29">
        <f t="shared" si="4"/>
        <v>0.55434547001640422</v>
      </c>
      <c r="O78" s="29">
        <f t="shared" si="5"/>
        <v>2.7717273500820216E-2</v>
      </c>
    </row>
    <row r="79" spans="1:15" ht="45" x14ac:dyDescent="0.2">
      <c r="A79" s="28">
        <v>77</v>
      </c>
      <c r="B79" s="25">
        <v>1413</v>
      </c>
      <c r="C79" s="25" t="s">
        <v>76</v>
      </c>
      <c r="D79" s="25">
        <v>426.5</v>
      </c>
      <c r="E79" s="25">
        <v>179825136</v>
      </c>
      <c r="F79" s="25">
        <v>6148</v>
      </c>
      <c r="G79" s="25">
        <v>2622122</v>
      </c>
      <c r="H79" s="25">
        <v>0</v>
      </c>
      <c r="I79" s="25">
        <v>0</v>
      </c>
      <c r="L79" s="29">
        <v>0.05</v>
      </c>
      <c r="M79">
        <f t="shared" si="3"/>
        <v>131106.1</v>
      </c>
      <c r="N79" s="29">
        <f t="shared" si="4"/>
        <v>0</v>
      </c>
      <c r="O79" s="29">
        <f t="shared" si="5"/>
        <v>0</v>
      </c>
    </row>
    <row r="80" spans="1:15" x14ac:dyDescent="0.2">
      <c r="A80" s="28">
        <v>78</v>
      </c>
      <c r="B80" s="25">
        <v>1431</v>
      </c>
      <c r="C80" s="25" t="s">
        <v>77</v>
      </c>
      <c r="D80" s="25">
        <v>431.2</v>
      </c>
      <c r="E80" s="25">
        <v>166753013</v>
      </c>
      <c r="F80" s="25">
        <v>6048</v>
      </c>
      <c r="G80" s="25">
        <v>2607898</v>
      </c>
      <c r="H80" s="25">
        <v>105937</v>
      </c>
      <c r="I80" s="25">
        <v>0.63529000000000002</v>
      </c>
      <c r="L80" s="29">
        <v>0.05</v>
      </c>
      <c r="M80">
        <f t="shared" si="3"/>
        <v>130394.90000000001</v>
      </c>
      <c r="N80" s="29">
        <f t="shared" si="4"/>
        <v>0.8124320813160637</v>
      </c>
      <c r="O80" s="29">
        <f t="shared" si="5"/>
        <v>4.0621604065803188E-2</v>
      </c>
    </row>
    <row r="81" spans="1:15" ht="30" x14ac:dyDescent="0.2">
      <c r="A81" s="28">
        <v>79</v>
      </c>
      <c r="B81" s="25">
        <v>1449</v>
      </c>
      <c r="C81" s="25" t="s">
        <v>78</v>
      </c>
      <c r="D81" s="25">
        <v>113</v>
      </c>
      <c r="E81" s="25">
        <v>102970521</v>
      </c>
      <c r="F81" s="25">
        <v>6176</v>
      </c>
      <c r="G81" s="25">
        <v>697888</v>
      </c>
      <c r="H81" s="25">
        <v>34894</v>
      </c>
      <c r="I81" s="25">
        <v>0.33887</v>
      </c>
      <c r="L81" s="29">
        <v>0.05</v>
      </c>
      <c r="M81">
        <f t="shared" si="3"/>
        <v>34894.400000000001</v>
      </c>
      <c r="N81" s="29">
        <f t="shared" si="4"/>
        <v>0.99998853684258793</v>
      </c>
      <c r="O81" s="29">
        <f t="shared" si="5"/>
        <v>4.9999426842129394E-2</v>
      </c>
    </row>
    <row r="82" spans="1:15" ht="30" x14ac:dyDescent="0.2">
      <c r="A82" s="28">
        <v>80</v>
      </c>
      <c r="B82" s="25">
        <v>1476</v>
      </c>
      <c r="C82" s="25" t="s">
        <v>79</v>
      </c>
      <c r="D82" s="25">
        <v>9032.9</v>
      </c>
      <c r="E82" s="25">
        <v>1997148642</v>
      </c>
      <c r="F82" s="25">
        <v>6070</v>
      </c>
      <c r="G82" s="25">
        <v>54829703</v>
      </c>
      <c r="H82" s="25">
        <v>2645182</v>
      </c>
      <c r="I82" s="25">
        <v>1.3244800000000001</v>
      </c>
      <c r="L82" s="29">
        <v>0.05</v>
      </c>
      <c r="M82">
        <f t="shared" si="3"/>
        <v>2741485.1500000004</v>
      </c>
      <c r="N82" s="29">
        <f t="shared" si="4"/>
        <v>0.96487190528827038</v>
      </c>
      <c r="O82" s="29">
        <f t="shared" si="5"/>
        <v>4.8243595264413526E-2</v>
      </c>
    </row>
    <row r="83" spans="1:15" x14ac:dyDescent="0.2">
      <c r="A83" s="28">
        <v>81</v>
      </c>
      <c r="B83" s="25">
        <v>1503</v>
      </c>
      <c r="C83" s="25" t="s">
        <v>80</v>
      </c>
      <c r="D83" s="25">
        <v>1398.7</v>
      </c>
      <c r="E83" s="25">
        <v>322423832</v>
      </c>
      <c r="F83" s="25">
        <v>6001</v>
      </c>
      <c r="G83" s="25">
        <v>8393599</v>
      </c>
      <c r="H83" s="25">
        <v>314250</v>
      </c>
      <c r="I83" s="25">
        <v>0.97465000000000002</v>
      </c>
      <c r="L83" s="29">
        <v>0.05</v>
      </c>
      <c r="M83">
        <f t="shared" si="3"/>
        <v>419679.95</v>
      </c>
      <c r="N83" s="29">
        <f t="shared" si="4"/>
        <v>0.74878487761924295</v>
      </c>
      <c r="O83" s="29">
        <f t="shared" si="5"/>
        <v>3.7439243880962148E-2</v>
      </c>
    </row>
    <row r="84" spans="1:15" ht="45" x14ac:dyDescent="0.2">
      <c r="A84" s="28">
        <v>82</v>
      </c>
      <c r="B84" s="25">
        <v>1576</v>
      </c>
      <c r="C84" s="25" t="s">
        <v>81</v>
      </c>
      <c r="D84" s="25">
        <v>1982.3</v>
      </c>
      <c r="E84" s="25">
        <v>589205292</v>
      </c>
      <c r="F84" s="25">
        <v>6001</v>
      </c>
      <c r="G84" s="25">
        <v>11895782</v>
      </c>
      <c r="H84" s="25">
        <v>594789</v>
      </c>
      <c r="I84" s="25">
        <v>1.0094799999999999</v>
      </c>
      <c r="L84" s="29">
        <v>0.05</v>
      </c>
      <c r="M84">
        <f t="shared" si="3"/>
        <v>594789.1</v>
      </c>
      <c r="N84" s="29">
        <f t="shared" si="4"/>
        <v>0.99999983187317998</v>
      </c>
      <c r="O84" s="29">
        <f t="shared" si="5"/>
        <v>4.9999991593658998E-2</v>
      </c>
    </row>
    <row r="85" spans="1:15" x14ac:dyDescent="0.2">
      <c r="A85" s="28">
        <v>83</v>
      </c>
      <c r="B85" s="25">
        <v>1602</v>
      </c>
      <c r="C85" s="25" t="s">
        <v>82</v>
      </c>
      <c r="D85" s="25">
        <v>478.8</v>
      </c>
      <c r="E85" s="25">
        <v>106509618</v>
      </c>
      <c r="F85" s="25">
        <v>6001</v>
      </c>
      <c r="G85" s="25">
        <v>2873279</v>
      </c>
      <c r="H85" s="25">
        <v>102641</v>
      </c>
      <c r="I85" s="25">
        <v>0.96367999999999998</v>
      </c>
      <c r="L85" s="29">
        <v>0.05</v>
      </c>
      <c r="M85">
        <f t="shared" si="3"/>
        <v>143663.95000000001</v>
      </c>
      <c r="N85" s="29">
        <f t="shared" si="4"/>
        <v>0.71445202502089067</v>
      </c>
      <c r="O85" s="29">
        <f t="shared" si="5"/>
        <v>3.5722601251044539E-2</v>
      </c>
    </row>
    <row r="86" spans="1:15" ht="30" x14ac:dyDescent="0.2">
      <c r="A86" s="28">
        <v>84</v>
      </c>
      <c r="B86" s="25">
        <v>1611</v>
      </c>
      <c r="C86" s="25" t="s">
        <v>83</v>
      </c>
      <c r="D86" s="25">
        <v>16131.2</v>
      </c>
      <c r="E86" s="25">
        <v>3984637308</v>
      </c>
      <c r="F86" s="25">
        <v>6001</v>
      </c>
      <c r="G86" s="25">
        <v>96803331</v>
      </c>
      <c r="H86" s="25">
        <v>4840167</v>
      </c>
      <c r="I86" s="25">
        <v>1.21471</v>
      </c>
      <c r="L86" s="29">
        <v>0.05</v>
      </c>
      <c r="M86">
        <f t="shared" si="3"/>
        <v>4840166.55</v>
      </c>
      <c r="N86" s="29">
        <f t="shared" si="4"/>
        <v>1</v>
      </c>
      <c r="O86" s="29">
        <f t="shared" si="5"/>
        <v>5.0000004648600369E-2</v>
      </c>
    </row>
    <row r="87" spans="1:15" ht="30" x14ac:dyDescent="0.2">
      <c r="A87" s="28">
        <v>85</v>
      </c>
      <c r="B87" s="25">
        <v>1619</v>
      </c>
      <c r="C87" s="25" t="s">
        <v>84</v>
      </c>
      <c r="D87" s="25">
        <v>1193.2</v>
      </c>
      <c r="E87" s="25">
        <v>278786694</v>
      </c>
      <c r="F87" s="25">
        <v>6001</v>
      </c>
      <c r="G87" s="25">
        <v>7160393</v>
      </c>
      <c r="H87" s="25">
        <v>127300</v>
      </c>
      <c r="I87" s="25">
        <v>0.45662000000000003</v>
      </c>
      <c r="L87" s="29">
        <v>0.05</v>
      </c>
      <c r="M87">
        <f t="shared" si="3"/>
        <v>358019.65</v>
      </c>
      <c r="N87" s="29">
        <f t="shared" si="4"/>
        <v>0.35556707571777135</v>
      </c>
      <c r="O87" s="29">
        <f t="shared" si="5"/>
        <v>1.7778353785888566E-2</v>
      </c>
    </row>
    <row r="88" spans="1:15" ht="45" x14ac:dyDescent="0.2">
      <c r="A88" s="28">
        <v>86</v>
      </c>
      <c r="B88" s="25">
        <v>1638</v>
      </c>
      <c r="C88" s="25" t="s">
        <v>693</v>
      </c>
      <c r="D88" s="25">
        <v>1393.6</v>
      </c>
      <c r="E88" s="25">
        <v>496520042</v>
      </c>
      <c r="F88" s="25">
        <v>6015</v>
      </c>
      <c r="G88" s="25">
        <v>8382504</v>
      </c>
      <c r="H88" s="25">
        <v>419125</v>
      </c>
      <c r="I88" s="25">
        <v>0.84413000000000005</v>
      </c>
      <c r="L88" s="29">
        <v>0.05</v>
      </c>
      <c r="M88">
        <f t="shared" si="3"/>
        <v>419125.2</v>
      </c>
      <c r="N88" s="29">
        <f t="shared" si="4"/>
        <v>0.99999952281561688</v>
      </c>
      <c r="O88" s="29">
        <f t="shared" si="5"/>
        <v>4.9999976140780847E-2</v>
      </c>
    </row>
    <row r="89" spans="1:15" x14ac:dyDescent="0.2">
      <c r="A89" s="28">
        <v>87</v>
      </c>
      <c r="B89" s="25">
        <v>1675</v>
      </c>
      <c r="C89" s="25" t="s">
        <v>85</v>
      </c>
      <c r="D89" s="25">
        <v>218.3</v>
      </c>
      <c r="E89" s="25">
        <v>70214154</v>
      </c>
      <c r="F89" s="25">
        <v>6176</v>
      </c>
      <c r="G89" s="25">
        <v>1348221</v>
      </c>
      <c r="H89" s="25">
        <v>0</v>
      </c>
      <c r="I89" s="25">
        <v>0</v>
      </c>
      <c r="L89" s="29">
        <v>0.05</v>
      </c>
      <c r="M89">
        <f t="shared" si="3"/>
        <v>67411.05</v>
      </c>
      <c r="N89" s="29">
        <f t="shared" si="4"/>
        <v>0</v>
      </c>
      <c r="O89" s="29">
        <f t="shared" si="5"/>
        <v>0</v>
      </c>
    </row>
    <row r="90" spans="1:15" x14ac:dyDescent="0.2">
      <c r="A90" s="28">
        <v>88</v>
      </c>
      <c r="B90" s="25">
        <v>1701</v>
      </c>
      <c r="C90" s="25" t="s">
        <v>86</v>
      </c>
      <c r="D90" s="25">
        <v>2031.8</v>
      </c>
      <c r="E90" s="25">
        <v>327689075</v>
      </c>
      <c r="F90" s="25">
        <v>6001</v>
      </c>
      <c r="G90" s="25">
        <v>12192832</v>
      </c>
      <c r="H90" s="25">
        <v>0</v>
      </c>
      <c r="I90" s="25">
        <v>0</v>
      </c>
      <c r="L90" s="29">
        <v>0.05</v>
      </c>
      <c r="M90">
        <f t="shared" si="3"/>
        <v>609641.6</v>
      </c>
      <c r="N90" s="29">
        <f t="shared" si="4"/>
        <v>0</v>
      </c>
      <c r="O90" s="29">
        <f t="shared" si="5"/>
        <v>0</v>
      </c>
    </row>
    <row r="91" spans="1:15" x14ac:dyDescent="0.2">
      <c r="A91" s="28">
        <v>89</v>
      </c>
      <c r="B91" s="25">
        <v>1719</v>
      </c>
      <c r="C91" s="25" t="s">
        <v>87</v>
      </c>
      <c r="D91" s="25">
        <v>734.4</v>
      </c>
      <c r="E91" s="25">
        <v>176254563</v>
      </c>
      <c r="F91" s="25">
        <v>6001</v>
      </c>
      <c r="G91" s="25">
        <v>4407134</v>
      </c>
      <c r="H91" s="25">
        <v>0</v>
      </c>
      <c r="I91" s="25">
        <v>0</v>
      </c>
      <c r="L91" s="29">
        <v>0.05</v>
      </c>
      <c r="M91">
        <f t="shared" si="3"/>
        <v>220356.7</v>
      </c>
      <c r="N91" s="29">
        <f t="shared" si="4"/>
        <v>0</v>
      </c>
      <c r="O91" s="29">
        <f t="shared" si="5"/>
        <v>0</v>
      </c>
    </row>
    <row r="92" spans="1:15" ht="60" x14ac:dyDescent="0.2">
      <c r="A92" s="28">
        <v>90</v>
      </c>
      <c r="B92" s="25">
        <v>1737</v>
      </c>
      <c r="C92" s="25" t="s">
        <v>88</v>
      </c>
      <c r="D92" s="25">
        <v>31546.3</v>
      </c>
      <c r="E92" s="25">
        <v>6405707333</v>
      </c>
      <c r="F92" s="25">
        <v>6069</v>
      </c>
      <c r="G92" s="25">
        <v>191454495</v>
      </c>
      <c r="H92" s="25">
        <v>9491427</v>
      </c>
      <c r="I92" s="25">
        <v>1.4817100000000001</v>
      </c>
      <c r="L92" s="29">
        <v>0.05</v>
      </c>
      <c r="M92">
        <f t="shared" si="3"/>
        <v>9572724.75</v>
      </c>
      <c r="N92" s="29">
        <f t="shared" si="4"/>
        <v>0.99150735531176748</v>
      </c>
      <c r="O92" s="29">
        <f t="shared" si="5"/>
        <v>4.9575367765588373E-2</v>
      </c>
    </row>
    <row r="93" spans="1:15" x14ac:dyDescent="0.2">
      <c r="A93" s="28">
        <v>91</v>
      </c>
      <c r="B93" s="25">
        <v>1782</v>
      </c>
      <c r="C93" s="25" t="s">
        <v>89</v>
      </c>
      <c r="D93" s="25">
        <v>100</v>
      </c>
      <c r="E93" s="25">
        <v>29883463</v>
      </c>
      <c r="F93" s="25">
        <v>6012</v>
      </c>
      <c r="G93" s="25">
        <v>601200</v>
      </c>
      <c r="H93" s="25">
        <v>30060</v>
      </c>
      <c r="I93" s="25">
        <v>1.0059100000000001</v>
      </c>
      <c r="L93" s="29">
        <v>0.05</v>
      </c>
      <c r="M93">
        <f t="shared" si="3"/>
        <v>30060</v>
      </c>
      <c r="N93" s="29">
        <f t="shared" si="4"/>
        <v>1</v>
      </c>
      <c r="O93" s="29">
        <f t="shared" si="5"/>
        <v>0.05</v>
      </c>
    </row>
    <row r="94" spans="1:15" ht="45" x14ac:dyDescent="0.2">
      <c r="A94" s="28">
        <v>92</v>
      </c>
      <c r="B94" s="25">
        <v>1791</v>
      </c>
      <c r="C94" s="25" t="s">
        <v>90</v>
      </c>
      <c r="D94" s="25">
        <v>824.3</v>
      </c>
      <c r="E94" s="25">
        <v>215711494</v>
      </c>
      <c r="F94" s="25">
        <v>6001</v>
      </c>
      <c r="G94" s="25">
        <v>4946624</v>
      </c>
      <c r="H94" s="25">
        <v>0</v>
      </c>
      <c r="I94" s="25">
        <v>0</v>
      </c>
      <c r="L94" s="29">
        <v>0.05</v>
      </c>
      <c r="M94">
        <f t="shared" si="3"/>
        <v>247331.20000000001</v>
      </c>
      <c r="N94" s="29">
        <f t="shared" si="4"/>
        <v>0</v>
      </c>
      <c r="O94" s="29">
        <f t="shared" si="5"/>
        <v>0</v>
      </c>
    </row>
    <row r="95" spans="1:15" x14ac:dyDescent="0.2">
      <c r="A95" s="28">
        <v>93</v>
      </c>
      <c r="B95" s="25">
        <v>1854</v>
      </c>
      <c r="C95" s="25" t="s">
        <v>91</v>
      </c>
      <c r="D95" s="25">
        <v>129</v>
      </c>
      <c r="E95" s="25">
        <v>89188112</v>
      </c>
      <c r="F95" s="25">
        <v>6168</v>
      </c>
      <c r="G95" s="25">
        <v>795672</v>
      </c>
      <c r="H95" s="25">
        <v>2475</v>
      </c>
      <c r="I95" s="25">
        <v>2.775E-2</v>
      </c>
      <c r="L95" s="29">
        <v>0.05</v>
      </c>
      <c r="M95">
        <f t="shared" si="3"/>
        <v>39783.600000000006</v>
      </c>
      <c r="N95" s="29">
        <f t="shared" si="4"/>
        <v>6.2211564564292818E-2</v>
      </c>
      <c r="O95" s="29">
        <f t="shared" si="5"/>
        <v>3.1105782282146413E-3</v>
      </c>
    </row>
    <row r="96" spans="1:15" x14ac:dyDescent="0.2">
      <c r="A96" s="28">
        <v>94</v>
      </c>
      <c r="B96" s="25">
        <v>1863</v>
      </c>
      <c r="C96" s="25" t="s">
        <v>92</v>
      </c>
      <c r="D96" s="25">
        <v>10469.799999999999</v>
      </c>
      <c r="E96" s="25">
        <v>2946074459</v>
      </c>
      <c r="F96" s="25">
        <v>6008</v>
      </c>
      <c r="G96" s="25">
        <v>62902558</v>
      </c>
      <c r="H96" s="25">
        <v>3145128</v>
      </c>
      <c r="I96" s="25">
        <v>1.0675699999999999</v>
      </c>
      <c r="L96" s="29">
        <v>0.05</v>
      </c>
      <c r="M96">
        <f t="shared" si="3"/>
        <v>3145127.9000000004</v>
      </c>
      <c r="N96" s="29">
        <f t="shared" si="4"/>
        <v>1</v>
      </c>
      <c r="O96" s="29">
        <f t="shared" si="5"/>
        <v>5.0000001589760465E-2</v>
      </c>
    </row>
    <row r="97" spans="1:15" ht="30" x14ac:dyDescent="0.2">
      <c r="A97" s="28">
        <v>95</v>
      </c>
      <c r="B97" s="25">
        <v>1908</v>
      </c>
      <c r="C97" s="25" t="s">
        <v>93</v>
      </c>
      <c r="D97" s="25">
        <v>470.2</v>
      </c>
      <c r="E97" s="25">
        <v>135624067</v>
      </c>
      <c r="F97" s="25">
        <v>6001</v>
      </c>
      <c r="G97" s="25">
        <v>2821670</v>
      </c>
      <c r="H97" s="25">
        <v>32625</v>
      </c>
      <c r="I97" s="25">
        <v>0.24055000000000001</v>
      </c>
      <c r="L97" s="29">
        <v>0.05</v>
      </c>
      <c r="M97">
        <f t="shared" si="3"/>
        <v>141083.5</v>
      </c>
      <c r="N97" s="29">
        <f t="shared" si="4"/>
        <v>0.23124603514939734</v>
      </c>
      <c r="O97" s="29">
        <f t="shared" si="5"/>
        <v>1.1562301757469867E-2</v>
      </c>
    </row>
    <row r="98" spans="1:15" x14ac:dyDescent="0.2">
      <c r="A98" s="28">
        <v>96</v>
      </c>
      <c r="B98" s="25">
        <v>1926</v>
      </c>
      <c r="C98" s="25" t="s">
        <v>95</v>
      </c>
      <c r="D98" s="25">
        <v>585.4</v>
      </c>
      <c r="E98" s="25">
        <v>186676477</v>
      </c>
      <c r="F98" s="25">
        <v>6047</v>
      </c>
      <c r="G98" s="25">
        <v>3539914</v>
      </c>
      <c r="H98" s="25">
        <v>86109</v>
      </c>
      <c r="I98" s="25">
        <v>0.46127000000000001</v>
      </c>
      <c r="L98" s="29">
        <v>0.05</v>
      </c>
      <c r="M98">
        <f t="shared" si="3"/>
        <v>176995.7</v>
      </c>
      <c r="N98" s="29">
        <f t="shared" si="4"/>
        <v>0.48650334443153137</v>
      </c>
      <c r="O98" s="29">
        <f t="shared" si="5"/>
        <v>2.4325167221576568E-2</v>
      </c>
    </row>
    <row r="99" spans="1:15" ht="30" x14ac:dyDescent="0.2">
      <c r="A99" s="28">
        <v>97</v>
      </c>
      <c r="B99" s="25">
        <v>1944</v>
      </c>
      <c r="C99" s="25" t="s">
        <v>96</v>
      </c>
      <c r="D99" s="25">
        <v>833</v>
      </c>
      <c r="E99" s="25">
        <v>235797381</v>
      </c>
      <c r="F99" s="25">
        <v>6119</v>
      </c>
      <c r="G99" s="25">
        <v>5097127</v>
      </c>
      <c r="H99" s="25">
        <v>254856</v>
      </c>
      <c r="I99" s="25">
        <v>1.08083</v>
      </c>
      <c r="L99" s="29">
        <v>0.05</v>
      </c>
      <c r="M99">
        <f t="shared" si="3"/>
        <v>254856.35</v>
      </c>
      <c r="N99" s="29">
        <f t="shared" si="4"/>
        <v>0.99999862667734196</v>
      </c>
      <c r="O99" s="29">
        <f t="shared" si="5"/>
        <v>4.9999931333867098E-2</v>
      </c>
    </row>
    <row r="100" spans="1:15" x14ac:dyDescent="0.2">
      <c r="A100" s="28">
        <v>98</v>
      </c>
      <c r="B100" s="25">
        <v>1953</v>
      </c>
      <c r="C100" s="25" t="s">
        <v>97</v>
      </c>
      <c r="D100" s="25">
        <v>609.70000000000005</v>
      </c>
      <c r="E100" s="25">
        <v>159291914</v>
      </c>
      <c r="F100" s="25">
        <v>6001</v>
      </c>
      <c r="G100" s="25">
        <v>3658810</v>
      </c>
      <c r="H100" s="25">
        <v>37258</v>
      </c>
      <c r="I100" s="25">
        <v>0.2339</v>
      </c>
      <c r="L100" s="29">
        <v>0.05</v>
      </c>
      <c r="M100">
        <f t="shared" si="3"/>
        <v>182940.5</v>
      </c>
      <c r="N100" s="29">
        <f t="shared" si="4"/>
        <v>0.20366184633801701</v>
      </c>
      <c r="O100" s="29">
        <f t="shared" si="5"/>
        <v>1.0183092316900851E-2</v>
      </c>
    </row>
    <row r="101" spans="1:15" ht="45" x14ac:dyDescent="0.2">
      <c r="A101" s="28">
        <v>99</v>
      </c>
      <c r="B101" s="25">
        <v>1963</v>
      </c>
      <c r="C101" s="25" t="s">
        <v>98</v>
      </c>
      <c r="D101" s="25">
        <v>557</v>
      </c>
      <c r="E101" s="25">
        <v>165765399</v>
      </c>
      <c r="F101" s="25">
        <v>6001</v>
      </c>
      <c r="G101" s="25">
        <v>3342557</v>
      </c>
      <c r="H101" s="25">
        <v>60096</v>
      </c>
      <c r="I101" s="25">
        <v>0.36253999999999997</v>
      </c>
      <c r="L101" s="29">
        <v>0.05</v>
      </c>
      <c r="M101">
        <f t="shared" si="3"/>
        <v>167127.85</v>
      </c>
      <c r="N101" s="29">
        <f t="shared" si="4"/>
        <v>0.35958100340547672</v>
      </c>
      <c r="O101" s="29">
        <f t="shared" si="5"/>
        <v>1.7979050170273837E-2</v>
      </c>
    </row>
    <row r="102" spans="1:15" ht="30" x14ac:dyDescent="0.2">
      <c r="A102" s="28">
        <v>100</v>
      </c>
      <c r="B102" s="25">
        <v>1965</v>
      </c>
      <c r="C102" s="25" t="s">
        <v>718</v>
      </c>
      <c r="D102" s="25">
        <v>343</v>
      </c>
      <c r="E102" s="25">
        <v>108672824</v>
      </c>
      <c r="F102" s="25">
        <v>6001</v>
      </c>
      <c r="G102" s="25">
        <v>2058343</v>
      </c>
      <c r="H102" s="25">
        <v>9501</v>
      </c>
      <c r="I102" s="25">
        <v>8.7429999999999994E-2</v>
      </c>
      <c r="L102" s="29">
        <v>0.05</v>
      </c>
      <c r="M102">
        <f t="shared" si="3"/>
        <v>102917.15000000001</v>
      </c>
      <c r="N102" s="29">
        <f t="shared" si="4"/>
        <v>9.2316975353476063E-2</v>
      </c>
      <c r="O102" s="29">
        <f t="shared" si="5"/>
        <v>4.6158487676738035E-3</v>
      </c>
    </row>
    <row r="103" spans="1:15" ht="30" x14ac:dyDescent="0.2">
      <c r="A103" s="28">
        <v>101</v>
      </c>
      <c r="B103" s="25">
        <v>1967</v>
      </c>
      <c r="C103" s="25" t="s">
        <v>99</v>
      </c>
      <c r="D103" s="25">
        <v>333.6</v>
      </c>
      <c r="E103" s="25">
        <v>137941296</v>
      </c>
      <c r="F103" s="25">
        <v>6050</v>
      </c>
      <c r="G103" s="25">
        <v>2018280</v>
      </c>
      <c r="H103" s="25">
        <v>51842</v>
      </c>
      <c r="I103" s="25">
        <v>0.37583</v>
      </c>
      <c r="L103" s="29">
        <v>0.05</v>
      </c>
      <c r="M103">
        <f t="shared" si="3"/>
        <v>100914</v>
      </c>
      <c r="N103" s="29">
        <f t="shared" si="4"/>
        <v>0.51372455754404744</v>
      </c>
      <c r="O103" s="29">
        <f t="shared" si="5"/>
        <v>2.5686227877202369E-2</v>
      </c>
    </row>
    <row r="104" spans="1:15" ht="30" x14ac:dyDescent="0.2">
      <c r="A104" s="28">
        <v>102</v>
      </c>
      <c r="B104" s="25">
        <v>3582</v>
      </c>
      <c r="C104" s="25" t="s">
        <v>160</v>
      </c>
      <c r="D104" s="25">
        <v>659.7</v>
      </c>
      <c r="E104" s="25">
        <v>196966492</v>
      </c>
      <c r="F104" s="25">
        <v>6085</v>
      </c>
      <c r="G104" s="25">
        <v>4014275</v>
      </c>
      <c r="H104" s="25">
        <v>76838</v>
      </c>
      <c r="I104" s="25">
        <v>0.39011000000000001</v>
      </c>
      <c r="L104" s="29">
        <v>0.05</v>
      </c>
      <c r="M104">
        <f t="shared" si="3"/>
        <v>200713.75</v>
      </c>
      <c r="N104" s="29">
        <f t="shared" si="4"/>
        <v>0.38282379757241347</v>
      </c>
      <c r="O104" s="29">
        <f t="shared" si="5"/>
        <v>1.9141189878620672E-2</v>
      </c>
    </row>
    <row r="105" spans="1:15" x14ac:dyDescent="0.2">
      <c r="A105" s="28">
        <v>103</v>
      </c>
      <c r="B105" s="25">
        <v>3978</v>
      </c>
      <c r="C105" s="25" t="s">
        <v>173</v>
      </c>
      <c r="D105" s="25">
        <v>561.79999999999995</v>
      </c>
      <c r="E105" s="25">
        <v>273385369</v>
      </c>
      <c r="F105" s="25">
        <v>6065</v>
      </c>
      <c r="G105" s="25">
        <v>3407317</v>
      </c>
      <c r="H105" s="25">
        <v>137409</v>
      </c>
      <c r="I105" s="25">
        <v>0.50261999999999996</v>
      </c>
      <c r="L105" s="29">
        <v>0.05</v>
      </c>
      <c r="M105">
        <f t="shared" si="3"/>
        <v>170365.85</v>
      </c>
      <c r="N105" s="29">
        <f t="shared" si="4"/>
        <v>0.80655248689804904</v>
      </c>
      <c r="O105" s="29">
        <f t="shared" si="5"/>
        <v>4.0327624344902453E-2</v>
      </c>
    </row>
    <row r="106" spans="1:15" ht="30" x14ac:dyDescent="0.2">
      <c r="A106" s="28">
        <v>104</v>
      </c>
      <c r="B106" s="25">
        <v>6741</v>
      </c>
      <c r="C106" s="25" t="s">
        <v>298</v>
      </c>
      <c r="D106" s="25">
        <v>915.4</v>
      </c>
      <c r="E106" s="25">
        <v>313813799</v>
      </c>
      <c r="F106" s="25">
        <v>6014</v>
      </c>
      <c r="G106" s="25">
        <v>5505216</v>
      </c>
      <c r="H106" s="25">
        <v>253938</v>
      </c>
      <c r="I106" s="25">
        <v>0.80920000000000003</v>
      </c>
      <c r="L106" s="29">
        <v>0.05</v>
      </c>
      <c r="M106">
        <f t="shared" si="3"/>
        <v>275260.79999999999</v>
      </c>
      <c r="N106" s="29">
        <f t="shared" si="4"/>
        <v>0.92253600948627634</v>
      </c>
      <c r="O106" s="29">
        <f t="shared" si="5"/>
        <v>4.6126800474313813E-2</v>
      </c>
    </row>
    <row r="107" spans="1:15" ht="30" x14ac:dyDescent="0.2">
      <c r="A107" s="28">
        <v>105</v>
      </c>
      <c r="B107" s="25">
        <v>1970</v>
      </c>
      <c r="C107" s="25" t="s">
        <v>100</v>
      </c>
      <c r="D107" s="25">
        <v>459.9</v>
      </c>
      <c r="E107" s="25">
        <v>135625584</v>
      </c>
      <c r="F107" s="25">
        <v>6025</v>
      </c>
      <c r="G107" s="25">
        <v>2770898</v>
      </c>
      <c r="H107" s="25">
        <v>138545</v>
      </c>
      <c r="I107" s="25">
        <v>1.02153</v>
      </c>
      <c r="L107" s="29">
        <v>0.05</v>
      </c>
      <c r="M107">
        <f t="shared" si="3"/>
        <v>138544.9</v>
      </c>
      <c r="N107" s="29">
        <f t="shared" si="4"/>
        <v>1</v>
      </c>
      <c r="O107" s="29">
        <f t="shared" si="5"/>
        <v>5.0000036089383297E-2</v>
      </c>
    </row>
    <row r="108" spans="1:15" ht="45" x14ac:dyDescent="0.2">
      <c r="A108" s="28">
        <v>106</v>
      </c>
      <c r="B108" s="25">
        <v>1972</v>
      </c>
      <c r="C108" s="25" t="s">
        <v>101</v>
      </c>
      <c r="D108" s="25">
        <v>384</v>
      </c>
      <c r="E108" s="25">
        <v>183104590</v>
      </c>
      <c r="F108" s="25">
        <v>6001</v>
      </c>
      <c r="G108" s="25">
        <v>2304384</v>
      </c>
      <c r="H108" s="25">
        <v>94400</v>
      </c>
      <c r="I108" s="25">
        <v>0.51554999999999995</v>
      </c>
      <c r="L108" s="29">
        <v>0.05</v>
      </c>
      <c r="M108">
        <f t="shared" si="3"/>
        <v>115219.20000000001</v>
      </c>
      <c r="N108" s="29">
        <f t="shared" si="4"/>
        <v>0.81930789312892283</v>
      </c>
      <c r="O108" s="29">
        <f t="shared" si="5"/>
        <v>4.096539465644615E-2</v>
      </c>
    </row>
    <row r="109" spans="1:15" ht="60" x14ac:dyDescent="0.2">
      <c r="A109" s="28">
        <v>107</v>
      </c>
      <c r="B109" s="25">
        <v>657</v>
      </c>
      <c r="C109" s="25" t="s">
        <v>719</v>
      </c>
      <c r="D109" s="25">
        <v>869</v>
      </c>
      <c r="E109" s="25">
        <v>414213240</v>
      </c>
      <c r="F109" s="25">
        <v>6001</v>
      </c>
      <c r="G109" s="25">
        <v>5214869</v>
      </c>
      <c r="H109" s="25">
        <v>260743</v>
      </c>
      <c r="I109" s="25">
        <v>0.62948999999999999</v>
      </c>
      <c r="L109" s="29">
        <v>0.05</v>
      </c>
      <c r="M109">
        <f t="shared" si="3"/>
        <v>260743.45</v>
      </c>
      <c r="N109" s="29">
        <f t="shared" si="4"/>
        <v>0.99999827416565967</v>
      </c>
      <c r="O109" s="29">
        <f t="shared" si="5"/>
        <v>4.9999913708282988E-2</v>
      </c>
    </row>
    <row r="110" spans="1:15" ht="60" x14ac:dyDescent="0.2">
      <c r="A110" s="28">
        <v>108</v>
      </c>
      <c r="B110" s="25">
        <v>1989</v>
      </c>
      <c r="C110" s="25" t="s">
        <v>103</v>
      </c>
      <c r="D110" s="25">
        <v>461.1</v>
      </c>
      <c r="E110" s="25">
        <v>122714655</v>
      </c>
      <c r="F110" s="25">
        <v>6001</v>
      </c>
      <c r="G110" s="25">
        <v>2767061</v>
      </c>
      <c r="H110" s="25">
        <v>0</v>
      </c>
      <c r="I110" s="25">
        <v>0</v>
      </c>
      <c r="L110" s="29">
        <v>0.05</v>
      </c>
      <c r="M110">
        <f t="shared" si="3"/>
        <v>138353.05000000002</v>
      </c>
      <c r="N110" s="29">
        <f t="shared" si="4"/>
        <v>0</v>
      </c>
      <c r="O110" s="29">
        <f t="shared" si="5"/>
        <v>0</v>
      </c>
    </row>
    <row r="111" spans="1:15" ht="60" x14ac:dyDescent="0.2">
      <c r="A111" s="28">
        <v>109</v>
      </c>
      <c r="B111" s="25">
        <v>2007</v>
      </c>
      <c r="C111" s="25" t="s">
        <v>104</v>
      </c>
      <c r="D111" s="25">
        <v>633.4</v>
      </c>
      <c r="E111" s="25">
        <v>169854476</v>
      </c>
      <c r="F111" s="25">
        <v>6001</v>
      </c>
      <c r="G111" s="25">
        <v>3801033</v>
      </c>
      <c r="H111" s="25">
        <v>190051</v>
      </c>
      <c r="I111" s="25">
        <v>1.1189</v>
      </c>
      <c r="L111" s="29">
        <v>0.05</v>
      </c>
      <c r="M111">
        <f t="shared" si="3"/>
        <v>190051.65000000002</v>
      </c>
      <c r="N111" s="29">
        <f t="shared" si="4"/>
        <v>0.99999657987710167</v>
      </c>
      <c r="O111" s="29">
        <f t="shared" si="5"/>
        <v>4.9999828993855092E-2</v>
      </c>
    </row>
    <row r="112" spans="1:15" ht="45" x14ac:dyDescent="0.2">
      <c r="A112" s="28">
        <v>110</v>
      </c>
      <c r="B112" s="25">
        <v>2016</v>
      </c>
      <c r="C112" s="25" t="s">
        <v>105</v>
      </c>
      <c r="D112" s="25">
        <v>237.2</v>
      </c>
      <c r="E112" s="25">
        <v>76875977</v>
      </c>
      <c r="F112" s="25">
        <v>6168</v>
      </c>
      <c r="G112" s="25">
        <v>1463050</v>
      </c>
      <c r="H112" s="25">
        <v>494</v>
      </c>
      <c r="I112" s="25">
        <v>6.43E-3</v>
      </c>
      <c r="L112" s="29">
        <v>0.05</v>
      </c>
      <c r="M112">
        <f t="shared" si="3"/>
        <v>73152.5</v>
      </c>
      <c r="N112" s="29">
        <f t="shared" si="4"/>
        <v>6.7530159598099861E-3</v>
      </c>
      <c r="O112" s="29">
        <f t="shared" si="5"/>
        <v>3.376507979904993E-4</v>
      </c>
    </row>
    <row r="113" spans="1:15" ht="30" x14ac:dyDescent="0.2">
      <c r="A113" s="28">
        <v>111</v>
      </c>
      <c r="B113" s="25">
        <v>2088</v>
      </c>
      <c r="C113" s="25" t="s">
        <v>106</v>
      </c>
      <c r="D113" s="25">
        <v>665.6</v>
      </c>
      <c r="E113" s="25">
        <v>286520637</v>
      </c>
      <c r="F113" s="25">
        <v>6124</v>
      </c>
      <c r="G113" s="25">
        <v>4076134</v>
      </c>
      <c r="H113" s="25">
        <v>175352</v>
      </c>
      <c r="I113" s="25">
        <v>0.61199999999999999</v>
      </c>
      <c r="L113" s="29">
        <v>0.05</v>
      </c>
      <c r="M113">
        <f t="shared" si="3"/>
        <v>203806.7</v>
      </c>
      <c r="N113" s="29">
        <f t="shared" si="4"/>
        <v>0.8603838833561408</v>
      </c>
      <c r="O113" s="29">
        <f t="shared" si="5"/>
        <v>4.3019194167807043E-2</v>
      </c>
    </row>
    <row r="114" spans="1:15" ht="30" x14ac:dyDescent="0.2">
      <c r="A114" s="28">
        <v>112</v>
      </c>
      <c r="B114" s="25">
        <v>2097</v>
      </c>
      <c r="C114" s="25" t="s">
        <v>107</v>
      </c>
      <c r="D114" s="25">
        <v>497.3</v>
      </c>
      <c r="E114" s="25">
        <v>163781860</v>
      </c>
      <c r="F114" s="25">
        <v>6074</v>
      </c>
      <c r="G114" s="25">
        <v>3020600</v>
      </c>
      <c r="H114" s="25">
        <v>151030</v>
      </c>
      <c r="I114" s="25">
        <v>0.92213999999999996</v>
      </c>
      <c r="L114" s="29">
        <v>0.05</v>
      </c>
      <c r="M114">
        <f t="shared" si="3"/>
        <v>151030</v>
      </c>
      <c r="N114" s="29">
        <f t="shared" si="4"/>
        <v>1</v>
      </c>
      <c r="O114" s="29">
        <f t="shared" si="5"/>
        <v>0.05</v>
      </c>
    </row>
    <row r="115" spans="1:15" x14ac:dyDescent="0.2">
      <c r="A115" s="28">
        <v>113</v>
      </c>
      <c r="B115" s="25">
        <v>2113</v>
      </c>
      <c r="C115" s="25" t="s">
        <v>108</v>
      </c>
      <c r="D115" s="25">
        <v>231.3</v>
      </c>
      <c r="E115" s="25">
        <v>76541403</v>
      </c>
      <c r="F115" s="25">
        <v>6001</v>
      </c>
      <c r="G115" s="25">
        <v>1388031</v>
      </c>
      <c r="H115" s="25">
        <v>30841</v>
      </c>
      <c r="I115" s="25">
        <v>0.40293000000000001</v>
      </c>
      <c r="L115" s="29">
        <v>0.05</v>
      </c>
      <c r="M115">
        <f t="shared" si="3"/>
        <v>69401.55</v>
      </c>
      <c r="N115" s="29">
        <f t="shared" si="4"/>
        <v>0.44438488765740819</v>
      </c>
      <c r="O115" s="29">
        <f t="shared" si="5"/>
        <v>2.2219244382870412E-2</v>
      </c>
    </row>
    <row r="116" spans="1:15" ht="30" x14ac:dyDescent="0.2">
      <c r="A116" s="28">
        <v>114</v>
      </c>
      <c r="B116" s="25">
        <v>2124</v>
      </c>
      <c r="C116" s="25" t="s">
        <v>694</v>
      </c>
      <c r="D116" s="25">
        <v>1359.5</v>
      </c>
      <c r="E116" s="25">
        <v>315100083</v>
      </c>
      <c r="F116" s="25">
        <v>6019</v>
      </c>
      <c r="G116" s="25">
        <v>8182831</v>
      </c>
      <c r="H116" s="25">
        <v>287994</v>
      </c>
      <c r="I116" s="25">
        <v>0.91398000000000001</v>
      </c>
      <c r="L116" s="29">
        <v>0.05</v>
      </c>
      <c r="M116">
        <f t="shared" si="3"/>
        <v>409141.55000000005</v>
      </c>
      <c r="N116" s="29">
        <f t="shared" si="4"/>
        <v>0.70389819855744296</v>
      </c>
      <c r="O116" s="29">
        <f t="shared" si="5"/>
        <v>3.5194909927872151E-2</v>
      </c>
    </row>
    <row r="117" spans="1:15" x14ac:dyDescent="0.2">
      <c r="A117" s="28">
        <v>115</v>
      </c>
      <c r="B117" s="25">
        <v>2151</v>
      </c>
      <c r="C117" s="25" t="s">
        <v>711</v>
      </c>
      <c r="D117" s="25">
        <v>233.2</v>
      </c>
      <c r="E117" s="25">
        <v>100024649</v>
      </c>
      <c r="F117" s="25">
        <v>6001</v>
      </c>
      <c r="G117" s="25">
        <v>1399433</v>
      </c>
      <c r="H117" s="25">
        <v>0</v>
      </c>
      <c r="I117" s="25">
        <v>0</v>
      </c>
      <c r="L117" s="29">
        <v>0.05</v>
      </c>
      <c r="M117">
        <f t="shared" si="3"/>
        <v>69971.650000000009</v>
      </c>
      <c r="N117" s="29">
        <f t="shared" si="4"/>
        <v>0</v>
      </c>
      <c r="O117" s="29">
        <f t="shared" si="5"/>
        <v>0</v>
      </c>
    </row>
    <row r="118" spans="1:15" x14ac:dyDescent="0.2">
      <c r="A118" s="28">
        <v>116</v>
      </c>
      <c r="B118" s="25">
        <v>2169</v>
      </c>
      <c r="C118" s="25" t="s">
        <v>109</v>
      </c>
      <c r="D118" s="25">
        <v>1711.7</v>
      </c>
      <c r="E118" s="25">
        <v>602471402</v>
      </c>
      <c r="F118" s="25">
        <v>6001</v>
      </c>
      <c r="G118" s="25">
        <v>10271912</v>
      </c>
      <c r="H118" s="25">
        <v>287500</v>
      </c>
      <c r="I118" s="25">
        <v>0.47720000000000001</v>
      </c>
      <c r="L118" s="29">
        <v>0.05</v>
      </c>
      <c r="M118">
        <f t="shared" si="3"/>
        <v>513595.60000000003</v>
      </c>
      <c r="N118" s="29">
        <f t="shared" si="4"/>
        <v>0.55977893891614328</v>
      </c>
      <c r="O118" s="29">
        <f t="shared" si="5"/>
        <v>2.7988946945807169E-2</v>
      </c>
    </row>
    <row r="119" spans="1:15" x14ac:dyDescent="0.2">
      <c r="A119" s="28">
        <v>117</v>
      </c>
      <c r="B119" s="25">
        <v>2205</v>
      </c>
      <c r="C119" s="25" t="s">
        <v>110</v>
      </c>
      <c r="D119" s="25">
        <v>223.4</v>
      </c>
      <c r="E119" s="25">
        <v>108781319</v>
      </c>
      <c r="F119" s="25">
        <v>6087</v>
      </c>
      <c r="G119" s="25">
        <v>1359836</v>
      </c>
      <c r="H119" s="25">
        <v>67992</v>
      </c>
      <c r="I119" s="25">
        <v>0.62502999999999997</v>
      </c>
      <c r="L119" s="29">
        <v>0.05</v>
      </c>
      <c r="M119">
        <f t="shared" si="3"/>
        <v>67991.8</v>
      </c>
      <c r="N119" s="29">
        <f t="shared" si="4"/>
        <v>1</v>
      </c>
      <c r="O119" s="29">
        <f t="shared" si="5"/>
        <v>5.0000147076559233E-2</v>
      </c>
    </row>
    <row r="120" spans="1:15" ht="30" x14ac:dyDescent="0.2">
      <c r="A120" s="28">
        <v>118</v>
      </c>
      <c r="B120" s="25">
        <v>2295</v>
      </c>
      <c r="C120" s="25" t="s">
        <v>111</v>
      </c>
      <c r="D120" s="25">
        <v>1058</v>
      </c>
      <c r="E120" s="25">
        <v>266738039</v>
      </c>
      <c r="F120" s="25">
        <v>6001</v>
      </c>
      <c r="G120" s="25">
        <v>6349058</v>
      </c>
      <c r="H120" s="25">
        <v>263189</v>
      </c>
      <c r="I120" s="25">
        <v>0.98668999999999996</v>
      </c>
      <c r="L120" s="29">
        <v>0.05</v>
      </c>
      <c r="M120">
        <f t="shared" si="3"/>
        <v>317452.90000000002</v>
      </c>
      <c r="N120" s="29">
        <f t="shared" si="4"/>
        <v>0.82906472109720841</v>
      </c>
      <c r="O120" s="29">
        <f t="shared" si="5"/>
        <v>4.1453236054860419E-2</v>
      </c>
    </row>
    <row r="121" spans="1:15" ht="30" x14ac:dyDescent="0.2">
      <c r="A121" s="28">
        <v>119</v>
      </c>
      <c r="B121" s="25">
        <v>2313</v>
      </c>
      <c r="C121" s="25" t="s">
        <v>112</v>
      </c>
      <c r="D121" s="25">
        <v>3656.4</v>
      </c>
      <c r="E121" s="25">
        <v>868567861</v>
      </c>
      <c r="F121" s="25">
        <v>6028</v>
      </c>
      <c r="G121" s="25">
        <v>22040779</v>
      </c>
      <c r="H121" s="25">
        <v>665916</v>
      </c>
      <c r="I121" s="25">
        <v>0.76668000000000003</v>
      </c>
      <c r="L121" s="29">
        <v>0.05</v>
      </c>
      <c r="M121">
        <f t="shared" si="3"/>
        <v>1102038.95</v>
      </c>
      <c r="N121" s="29">
        <f t="shared" si="4"/>
        <v>0.60425813443345178</v>
      </c>
      <c r="O121" s="29">
        <f t="shared" si="5"/>
        <v>3.0212906721672587E-2</v>
      </c>
    </row>
    <row r="122" spans="1:15" ht="30" x14ac:dyDescent="0.2">
      <c r="A122" s="28">
        <v>120</v>
      </c>
      <c r="B122" s="25">
        <v>2322</v>
      </c>
      <c r="C122" s="25" t="s">
        <v>113</v>
      </c>
      <c r="D122" s="25">
        <v>2248.1999999999998</v>
      </c>
      <c r="E122" s="25">
        <v>530562500</v>
      </c>
      <c r="F122" s="25">
        <v>6001</v>
      </c>
      <c r="G122" s="25">
        <v>13491448</v>
      </c>
      <c r="H122" s="25">
        <v>674550</v>
      </c>
      <c r="I122" s="25">
        <v>1.27139</v>
      </c>
      <c r="L122" s="29">
        <v>0.05</v>
      </c>
      <c r="M122">
        <f t="shared" si="3"/>
        <v>674572.4</v>
      </c>
      <c r="N122" s="29">
        <f t="shared" si="4"/>
        <v>0.99996679377928888</v>
      </c>
      <c r="O122" s="29">
        <f t="shared" si="5"/>
        <v>4.9998339688964444E-2</v>
      </c>
    </row>
    <row r="123" spans="1:15" ht="30" x14ac:dyDescent="0.2">
      <c r="A123" s="28">
        <v>121</v>
      </c>
      <c r="B123" s="25">
        <v>2349</v>
      </c>
      <c r="C123" s="25" t="s">
        <v>114</v>
      </c>
      <c r="D123" s="25">
        <v>252</v>
      </c>
      <c r="E123" s="25">
        <v>100693466</v>
      </c>
      <c r="F123" s="25">
        <v>6001</v>
      </c>
      <c r="G123" s="25">
        <v>1512252</v>
      </c>
      <c r="H123" s="25">
        <v>0</v>
      </c>
      <c r="I123" s="25">
        <v>0</v>
      </c>
      <c r="L123" s="29">
        <v>0.05</v>
      </c>
      <c r="M123">
        <f t="shared" si="3"/>
        <v>75612.600000000006</v>
      </c>
      <c r="N123" s="29">
        <f t="shared" si="4"/>
        <v>0</v>
      </c>
      <c r="O123" s="29">
        <f t="shared" si="5"/>
        <v>0</v>
      </c>
    </row>
    <row r="124" spans="1:15" ht="30" x14ac:dyDescent="0.2">
      <c r="A124" s="28">
        <v>122</v>
      </c>
      <c r="B124" s="25">
        <v>2369</v>
      </c>
      <c r="C124" s="25" t="s">
        <v>115</v>
      </c>
      <c r="D124" s="25">
        <v>423.3</v>
      </c>
      <c r="E124" s="25">
        <v>141531491</v>
      </c>
      <c r="F124" s="25">
        <v>6001</v>
      </c>
      <c r="G124" s="25">
        <v>2540223</v>
      </c>
      <c r="H124" s="25">
        <v>0</v>
      </c>
      <c r="I124" s="25">
        <v>0</v>
      </c>
      <c r="L124" s="29">
        <v>0.05</v>
      </c>
      <c r="M124">
        <f t="shared" si="3"/>
        <v>127011.15000000001</v>
      </c>
      <c r="N124" s="29">
        <f t="shared" si="4"/>
        <v>0</v>
      </c>
      <c r="O124" s="29">
        <f t="shared" si="5"/>
        <v>0</v>
      </c>
    </row>
    <row r="125" spans="1:15" x14ac:dyDescent="0.2">
      <c r="A125" s="28">
        <v>123</v>
      </c>
      <c r="B125" s="25">
        <v>2682</v>
      </c>
      <c r="C125" s="25" t="s">
        <v>4</v>
      </c>
      <c r="D125" s="25">
        <v>318.3</v>
      </c>
      <c r="E125" s="25">
        <v>120687713</v>
      </c>
      <c r="F125" s="25">
        <v>6001</v>
      </c>
      <c r="G125" s="25">
        <v>1910118</v>
      </c>
      <c r="H125" s="25">
        <v>88575</v>
      </c>
      <c r="I125" s="25">
        <v>0.73392000000000002</v>
      </c>
      <c r="L125" s="29">
        <v>0.05</v>
      </c>
      <c r="M125">
        <f t="shared" si="3"/>
        <v>95505.900000000009</v>
      </c>
      <c r="N125" s="29">
        <f t="shared" si="4"/>
        <v>0.92742961429608006</v>
      </c>
      <c r="O125" s="29">
        <f t="shared" si="5"/>
        <v>4.6371480714804007E-2</v>
      </c>
    </row>
    <row r="126" spans="1:15" ht="30" x14ac:dyDescent="0.2">
      <c r="A126" s="28">
        <v>124</v>
      </c>
      <c r="B126" s="25">
        <v>2376</v>
      </c>
      <c r="C126" s="25" t="s">
        <v>116</v>
      </c>
      <c r="D126" s="25">
        <v>433</v>
      </c>
      <c r="E126" s="25">
        <v>193961963</v>
      </c>
      <c r="F126" s="25">
        <v>6032</v>
      </c>
      <c r="G126" s="25">
        <v>2611856</v>
      </c>
      <c r="H126" s="25">
        <v>0</v>
      </c>
      <c r="I126" s="25">
        <v>0</v>
      </c>
      <c r="L126" s="29">
        <v>0.05</v>
      </c>
      <c r="M126">
        <f t="shared" si="3"/>
        <v>130592.8</v>
      </c>
      <c r="N126" s="29">
        <f t="shared" si="4"/>
        <v>0</v>
      </c>
      <c r="O126" s="29">
        <f t="shared" si="5"/>
        <v>0</v>
      </c>
    </row>
    <row r="127" spans="1:15" ht="30" x14ac:dyDescent="0.2">
      <c r="A127" s="28">
        <v>125</v>
      </c>
      <c r="B127" s="25">
        <v>2403</v>
      </c>
      <c r="C127" s="25" t="s">
        <v>117</v>
      </c>
      <c r="D127" s="25">
        <v>774.3</v>
      </c>
      <c r="E127" s="25">
        <v>205781327</v>
      </c>
      <c r="F127" s="25">
        <v>6001</v>
      </c>
      <c r="G127" s="25">
        <v>4646574</v>
      </c>
      <c r="H127" s="25">
        <v>0</v>
      </c>
      <c r="I127" s="25">
        <v>0</v>
      </c>
      <c r="L127" s="29">
        <v>0.05</v>
      </c>
      <c r="M127">
        <f t="shared" si="3"/>
        <v>232328.7</v>
      </c>
      <c r="N127" s="29">
        <f t="shared" si="4"/>
        <v>0</v>
      </c>
      <c r="O127" s="29">
        <f t="shared" si="5"/>
        <v>0</v>
      </c>
    </row>
    <row r="128" spans="1:15" ht="45" x14ac:dyDescent="0.2">
      <c r="A128" s="28">
        <v>126</v>
      </c>
      <c r="B128" s="25">
        <v>2457</v>
      </c>
      <c r="C128" s="25" t="s">
        <v>118</v>
      </c>
      <c r="D128" s="25">
        <v>470</v>
      </c>
      <c r="E128" s="25">
        <v>178694969</v>
      </c>
      <c r="F128" s="25">
        <v>6001</v>
      </c>
      <c r="G128" s="25">
        <v>2820470</v>
      </c>
      <c r="H128" s="25">
        <v>140533</v>
      </c>
      <c r="I128" s="25">
        <v>0.78644000000000003</v>
      </c>
      <c r="L128" s="29">
        <v>0.05</v>
      </c>
      <c r="M128">
        <f t="shared" si="3"/>
        <v>141023.5</v>
      </c>
      <c r="N128" s="29">
        <f t="shared" si="4"/>
        <v>0.99652185628636358</v>
      </c>
      <c r="O128" s="29">
        <f t="shared" si="5"/>
        <v>4.9826092814318178E-2</v>
      </c>
    </row>
    <row r="129" spans="1:15" x14ac:dyDescent="0.2">
      <c r="A129" s="28">
        <v>127</v>
      </c>
      <c r="B129" s="25">
        <v>2466</v>
      </c>
      <c r="C129" s="25" t="s">
        <v>119</v>
      </c>
      <c r="D129" s="25">
        <v>1264.5999999999999</v>
      </c>
      <c r="E129" s="25">
        <v>361187314</v>
      </c>
      <c r="F129" s="25">
        <v>6001</v>
      </c>
      <c r="G129" s="25">
        <v>7588865</v>
      </c>
      <c r="H129" s="25">
        <v>131734</v>
      </c>
      <c r="I129" s="25">
        <v>0.36471999999999999</v>
      </c>
      <c r="L129" s="29">
        <v>0.05</v>
      </c>
      <c r="M129">
        <f t="shared" si="3"/>
        <v>379443.25</v>
      </c>
      <c r="N129" s="29">
        <f t="shared" si="4"/>
        <v>0.34717708115772256</v>
      </c>
      <c r="O129" s="29">
        <f t="shared" si="5"/>
        <v>1.7358854057886126E-2</v>
      </c>
    </row>
    <row r="130" spans="1:15" ht="45" x14ac:dyDescent="0.2">
      <c r="A130" s="28">
        <v>128</v>
      </c>
      <c r="B130" s="25">
        <v>2493</v>
      </c>
      <c r="C130" s="25" t="s">
        <v>120</v>
      </c>
      <c r="D130" s="25">
        <v>131</v>
      </c>
      <c r="E130" s="25">
        <v>86950976</v>
      </c>
      <c r="F130" s="25">
        <v>6168</v>
      </c>
      <c r="G130" s="25">
        <v>808008</v>
      </c>
      <c r="H130" s="25">
        <v>0</v>
      </c>
      <c r="I130" s="25">
        <v>0</v>
      </c>
      <c r="L130" s="29">
        <v>0.05</v>
      </c>
      <c r="M130">
        <f t="shared" si="3"/>
        <v>40400.400000000001</v>
      </c>
      <c r="N130" s="29">
        <f t="shared" si="4"/>
        <v>0</v>
      </c>
      <c r="O130" s="29">
        <f t="shared" si="5"/>
        <v>0</v>
      </c>
    </row>
    <row r="131" spans="1:15" ht="45" x14ac:dyDescent="0.2">
      <c r="A131" s="28">
        <v>129</v>
      </c>
      <c r="B131" s="25">
        <v>2502</v>
      </c>
      <c r="C131" s="25" t="s">
        <v>121</v>
      </c>
      <c r="D131" s="25">
        <v>627.70000000000005</v>
      </c>
      <c r="E131" s="25">
        <v>246062438</v>
      </c>
      <c r="F131" s="25">
        <v>6101</v>
      </c>
      <c r="G131" s="25">
        <v>3829598</v>
      </c>
      <c r="H131" s="25">
        <v>32812</v>
      </c>
      <c r="I131" s="25">
        <v>0.13335</v>
      </c>
      <c r="L131" s="29">
        <v>0.05</v>
      </c>
      <c r="M131">
        <f t="shared" si="3"/>
        <v>191479.90000000002</v>
      </c>
      <c r="N131" s="29">
        <f t="shared" si="4"/>
        <v>0.17136002264467443</v>
      </c>
      <c r="O131" s="29">
        <f t="shared" si="5"/>
        <v>8.5680011322337227E-3</v>
      </c>
    </row>
    <row r="132" spans="1:15" ht="30" x14ac:dyDescent="0.2">
      <c r="A132" s="28">
        <v>130</v>
      </c>
      <c r="B132" s="25">
        <v>2511</v>
      </c>
      <c r="C132" s="25" t="s">
        <v>122</v>
      </c>
      <c r="D132" s="25">
        <v>2018.9</v>
      </c>
      <c r="E132" s="25">
        <v>467386962</v>
      </c>
      <c r="F132" s="25">
        <v>6001</v>
      </c>
      <c r="G132" s="25">
        <v>12115419</v>
      </c>
      <c r="H132" s="25">
        <v>478172</v>
      </c>
      <c r="I132" s="25">
        <v>1.02308</v>
      </c>
      <c r="L132" s="29">
        <v>0.05</v>
      </c>
      <c r="M132">
        <f t="shared" ref="M132:M195" si="6">L132*G132</f>
        <v>605770.95000000007</v>
      </c>
      <c r="N132" s="29">
        <f t="shared" ref="N132:N195" si="7">IF(H132/M132&gt;1,1,H132/M132)</f>
        <v>0.78936106130543227</v>
      </c>
      <c r="O132" s="29">
        <f t="shared" ref="O132:O195" si="8">H132/G132</f>
        <v>3.9468053065271617E-2</v>
      </c>
    </row>
    <row r="133" spans="1:15" ht="30" x14ac:dyDescent="0.2">
      <c r="A133" s="28">
        <v>131</v>
      </c>
      <c r="B133" s="25">
        <v>2520</v>
      </c>
      <c r="C133" s="25" t="s">
        <v>123</v>
      </c>
      <c r="D133" s="25">
        <v>325.10000000000002</v>
      </c>
      <c r="E133" s="25">
        <v>125617768</v>
      </c>
      <c r="F133" s="25">
        <v>6004</v>
      </c>
      <c r="G133" s="25">
        <v>1951900</v>
      </c>
      <c r="H133" s="25">
        <v>44810</v>
      </c>
      <c r="I133" s="25">
        <v>0.35671999999999998</v>
      </c>
      <c r="L133" s="29">
        <v>0.05</v>
      </c>
      <c r="M133">
        <f t="shared" si="6"/>
        <v>97595</v>
      </c>
      <c r="N133" s="29">
        <f t="shared" si="7"/>
        <v>0.45914237409703368</v>
      </c>
      <c r="O133" s="29">
        <f t="shared" si="8"/>
        <v>2.2957118704851683E-2</v>
      </c>
    </row>
    <row r="134" spans="1:15" ht="30" x14ac:dyDescent="0.2">
      <c r="A134" s="28">
        <v>132</v>
      </c>
      <c r="B134" s="25">
        <v>2556</v>
      </c>
      <c r="C134" s="25" t="s">
        <v>124</v>
      </c>
      <c r="D134" s="25">
        <v>363</v>
      </c>
      <c r="E134" s="25">
        <v>191285383</v>
      </c>
      <c r="F134" s="25">
        <v>6016</v>
      </c>
      <c r="G134" s="25">
        <v>2183808</v>
      </c>
      <c r="H134" s="25">
        <v>36886</v>
      </c>
      <c r="I134" s="25">
        <v>0.19283</v>
      </c>
      <c r="L134" s="29">
        <v>0.05</v>
      </c>
      <c r="M134">
        <f t="shared" si="6"/>
        <v>109190.40000000001</v>
      </c>
      <c r="N134" s="29">
        <f t="shared" si="7"/>
        <v>0.33781358068108547</v>
      </c>
      <c r="O134" s="29">
        <f t="shared" si="8"/>
        <v>1.6890679034054275E-2</v>
      </c>
    </row>
    <row r="135" spans="1:15" ht="30" x14ac:dyDescent="0.2">
      <c r="A135" s="28">
        <v>133</v>
      </c>
      <c r="B135" s="25">
        <v>2709</v>
      </c>
      <c r="C135" s="25" t="s">
        <v>126</v>
      </c>
      <c r="D135" s="25">
        <v>1743.1</v>
      </c>
      <c r="E135" s="25">
        <v>521305486</v>
      </c>
      <c r="F135" s="25">
        <v>6024</v>
      </c>
      <c r="G135" s="25">
        <v>10500434</v>
      </c>
      <c r="H135" s="25">
        <v>411595</v>
      </c>
      <c r="I135" s="25">
        <v>0.78954999999999997</v>
      </c>
      <c r="L135" s="29">
        <v>0.05</v>
      </c>
      <c r="M135">
        <f t="shared" si="6"/>
        <v>525021.70000000007</v>
      </c>
      <c r="N135" s="29">
        <f t="shared" si="7"/>
        <v>0.78395807259014239</v>
      </c>
      <c r="O135" s="29">
        <f t="shared" si="8"/>
        <v>3.9197903629507126E-2</v>
      </c>
    </row>
    <row r="136" spans="1:15" x14ac:dyDescent="0.2">
      <c r="A136" s="28">
        <v>134</v>
      </c>
      <c r="B136" s="25">
        <v>2718</v>
      </c>
      <c r="C136" s="25" t="s">
        <v>127</v>
      </c>
      <c r="D136" s="25">
        <v>586</v>
      </c>
      <c r="E136" s="25">
        <v>224014270</v>
      </c>
      <c r="F136" s="25">
        <v>6066</v>
      </c>
      <c r="G136" s="25">
        <v>3554676</v>
      </c>
      <c r="H136" s="25">
        <v>9880</v>
      </c>
      <c r="I136" s="25">
        <v>4.41E-2</v>
      </c>
      <c r="L136" s="29">
        <v>0.05</v>
      </c>
      <c r="M136">
        <f t="shared" si="6"/>
        <v>177733.80000000002</v>
      </c>
      <c r="N136" s="29">
        <f t="shared" si="7"/>
        <v>5.5588751267344756E-2</v>
      </c>
      <c r="O136" s="29">
        <f t="shared" si="8"/>
        <v>2.7794375633672379E-3</v>
      </c>
    </row>
    <row r="137" spans="1:15" ht="30" x14ac:dyDescent="0.2">
      <c r="A137" s="28">
        <v>135</v>
      </c>
      <c r="B137" s="25">
        <v>2727</v>
      </c>
      <c r="C137" s="25" t="s">
        <v>128</v>
      </c>
      <c r="D137" s="25">
        <v>653.70000000000005</v>
      </c>
      <c r="E137" s="25">
        <v>182510670</v>
      </c>
      <c r="F137" s="25">
        <v>6001</v>
      </c>
      <c r="G137" s="25">
        <v>3922854</v>
      </c>
      <c r="H137" s="25">
        <v>100000</v>
      </c>
      <c r="I137" s="25">
        <v>0.54791000000000001</v>
      </c>
      <c r="L137" s="29">
        <v>0.05</v>
      </c>
      <c r="M137">
        <f t="shared" si="6"/>
        <v>196142.7</v>
      </c>
      <c r="N137" s="29">
        <f t="shared" si="7"/>
        <v>0.50983289207296523</v>
      </c>
      <c r="O137" s="29">
        <f t="shared" si="8"/>
        <v>2.5491644603648261E-2</v>
      </c>
    </row>
    <row r="138" spans="1:15" ht="30" x14ac:dyDescent="0.2">
      <c r="A138" s="28">
        <v>136</v>
      </c>
      <c r="B138" s="25">
        <v>2754</v>
      </c>
      <c r="C138" s="25" t="s">
        <v>129</v>
      </c>
      <c r="D138" s="25">
        <v>473.8</v>
      </c>
      <c r="E138" s="25">
        <v>140061171</v>
      </c>
      <c r="F138" s="25">
        <v>6025</v>
      </c>
      <c r="G138" s="25">
        <v>2854645</v>
      </c>
      <c r="H138" s="25">
        <v>60000</v>
      </c>
      <c r="I138" s="25">
        <v>0.42837999999999998</v>
      </c>
      <c r="L138" s="29">
        <v>0.05</v>
      </c>
      <c r="M138">
        <f t="shared" si="6"/>
        <v>142732.25</v>
      </c>
      <c r="N138" s="29">
        <f t="shared" si="7"/>
        <v>0.42036750629237613</v>
      </c>
      <c r="O138" s="29">
        <f t="shared" si="8"/>
        <v>2.1018375314618806E-2</v>
      </c>
    </row>
    <row r="139" spans="1:15" x14ac:dyDescent="0.2">
      <c r="A139" s="28">
        <v>137</v>
      </c>
      <c r="B139" s="25">
        <v>2766</v>
      </c>
      <c r="C139" s="25" t="s">
        <v>7</v>
      </c>
      <c r="D139" s="25">
        <v>331.3</v>
      </c>
      <c r="E139" s="25">
        <v>140575480</v>
      </c>
      <c r="F139" s="25">
        <v>6101</v>
      </c>
      <c r="G139" s="25">
        <v>2021261</v>
      </c>
      <c r="H139" s="25">
        <v>70000</v>
      </c>
      <c r="I139" s="25">
        <v>0.49795</v>
      </c>
      <c r="L139" s="29">
        <v>0.05</v>
      </c>
      <c r="M139">
        <f t="shared" si="6"/>
        <v>101063.05</v>
      </c>
      <c r="N139" s="29">
        <f t="shared" si="7"/>
        <v>0.69263692318804937</v>
      </c>
      <c r="O139" s="29">
        <f t="shared" si="8"/>
        <v>3.4631846159402471E-2</v>
      </c>
    </row>
    <row r="140" spans="1:15" x14ac:dyDescent="0.2">
      <c r="A140" s="28">
        <v>138</v>
      </c>
      <c r="B140" s="25">
        <v>2772</v>
      </c>
      <c r="C140" s="25" t="s">
        <v>131</v>
      </c>
      <c r="D140" s="25">
        <v>242</v>
      </c>
      <c r="E140" s="25">
        <v>109034582</v>
      </c>
      <c r="F140" s="25">
        <v>6142</v>
      </c>
      <c r="G140" s="25">
        <v>1486364</v>
      </c>
      <c r="H140" s="25">
        <v>0</v>
      </c>
      <c r="I140" s="25">
        <v>0</v>
      </c>
      <c r="L140" s="29">
        <v>0.05</v>
      </c>
      <c r="M140">
        <f t="shared" si="6"/>
        <v>74318.2</v>
      </c>
      <c r="N140" s="29">
        <f t="shared" si="7"/>
        <v>0</v>
      </c>
      <c r="O140" s="29">
        <f t="shared" si="8"/>
        <v>0</v>
      </c>
    </row>
    <row r="141" spans="1:15" ht="30" x14ac:dyDescent="0.2">
      <c r="A141" s="28">
        <v>139</v>
      </c>
      <c r="B141" s="25">
        <v>2781</v>
      </c>
      <c r="C141" s="25" t="s">
        <v>132</v>
      </c>
      <c r="D141" s="25">
        <v>1161.5999999999999</v>
      </c>
      <c r="E141" s="25">
        <v>307341237</v>
      </c>
      <c r="F141" s="25">
        <v>6001</v>
      </c>
      <c r="G141" s="25">
        <v>6970762</v>
      </c>
      <c r="H141" s="25">
        <v>207292</v>
      </c>
      <c r="I141" s="25">
        <v>0.67447000000000001</v>
      </c>
      <c r="L141" s="29">
        <v>0.05</v>
      </c>
      <c r="M141">
        <f t="shared" si="6"/>
        <v>348538.10000000003</v>
      </c>
      <c r="N141" s="29">
        <f t="shared" si="7"/>
        <v>0.5947470305255006</v>
      </c>
      <c r="O141" s="29">
        <f t="shared" si="8"/>
        <v>2.9737351526275033E-2</v>
      </c>
    </row>
    <row r="142" spans="1:15" x14ac:dyDescent="0.2">
      <c r="A142" s="28">
        <v>140</v>
      </c>
      <c r="B142" s="25">
        <v>2826</v>
      </c>
      <c r="C142" s="25" t="s">
        <v>133</v>
      </c>
      <c r="D142" s="25">
        <v>1427.7</v>
      </c>
      <c r="E142" s="25">
        <v>423132680</v>
      </c>
      <c r="F142" s="25">
        <v>6041</v>
      </c>
      <c r="G142" s="25">
        <v>8624736</v>
      </c>
      <c r="H142" s="25">
        <v>431237</v>
      </c>
      <c r="I142" s="25">
        <v>1.01915</v>
      </c>
      <c r="L142" s="29">
        <v>0.05</v>
      </c>
      <c r="M142">
        <f t="shared" si="6"/>
        <v>431236.80000000005</v>
      </c>
      <c r="N142" s="29">
        <f t="shared" si="7"/>
        <v>1</v>
      </c>
      <c r="O142" s="29">
        <f t="shared" si="8"/>
        <v>5.0000023189115589E-2</v>
      </c>
    </row>
    <row r="143" spans="1:15" x14ac:dyDescent="0.2">
      <c r="A143" s="28">
        <v>141</v>
      </c>
      <c r="B143" s="25">
        <v>2834</v>
      </c>
      <c r="C143" s="25" t="s">
        <v>134</v>
      </c>
      <c r="D143" s="25">
        <v>361</v>
      </c>
      <c r="E143" s="25">
        <v>90763355</v>
      </c>
      <c r="F143" s="25">
        <v>6001</v>
      </c>
      <c r="G143" s="25">
        <v>2166361</v>
      </c>
      <c r="H143" s="25">
        <v>0</v>
      </c>
      <c r="I143" s="25">
        <v>0</v>
      </c>
      <c r="L143" s="29">
        <v>0.05</v>
      </c>
      <c r="M143">
        <f t="shared" si="6"/>
        <v>108318.05</v>
      </c>
      <c r="N143" s="29">
        <f t="shared" si="7"/>
        <v>0</v>
      </c>
      <c r="O143" s="29">
        <f t="shared" si="8"/>
        <v>0</v>
      </c>
    </row>
    <row r="144" spans="1:15" ht="45" x14ac:dyDescent="0.2">
      <c r="A144" s="28">
        <v>142</v>
      </c>
      <c r="B144" s="25">
        <v>2846</v>
      </c>
      <c r="C144" s="25" t="s">
        <v>135</v>
      </c>
      <c r="D144" s="25">
        <v>310.39999999999998</v>
      </c>
      <c r="E144" s="25">
        <v>169942543</v>
      </c>
      <c r="F144" s="25">
        <v>6072</v>
      </c>
      <c r="G144" s="25">
        <v>1884749</v>
      </c>
      <c r="H144" s="25">
        <v>0</v>
      </c>
      <c r="I144" s="25">
        <v>0</v>
      </c>
      <c r="L144" s="29">
        <v>0.05</v>
      </c>
      <c r="M144">
        <f t="shared" si="6"/>
        <v>94237.450000000012</v>
      </c>
      <c r="N144" s="29">
        <f t="shared" si="7"/>
        <v>0</v>
      </c>
      <c r="O144" s="29">
        <f t="shared" si="8"/>
        <v>0</v>
      </c>
    </row>
    <row r="145" spans="1:15" ht="45" x14ac:dyDescent="0.2">
      <c r="A145" s="28">
        <v>143</v>
      </c>
      <c r="B145" s="25">
        <v>2862</v>
      </c>
      <c r="C145" s="25" t="s">
        <v>136</v>
      </c>
      <c r="D145" s="25">
        <v>627.4</v>
      </c>
      <c r="E145" s="25">
        <v>244397360</v>
      </c>
      <c r="F145" s="25">
        <v>6048</v>
      </c>
      <c r="G145" s="25">
        <v>3794515</v>
      </c>
      <c r="H145" s="25">
        <v>189726</v>
      </c>
      <c r="I145" s="25">
        <v>0.77629999999999999</v>
      </c>
      <c r="L145" s="29">
        <v>0.05</v>
      </c>
      <c r="M145">
        <f t="shared" si="6"/>
        <v>189725.75</v>
      </c>
      <c r="N145" s="29">
        <f t="shared" si="7"/>
        <v>1</v>
      </c>
      <c r="O145" s="29">
        <f t="shared" si="8"/>
        <v>5.0000065884572863E-2</v>
      </c>
    </row>
    <row r="146" spans="1:15" x14ac:dyDescent="0.2">
      <c r="A146" s="28">
        <v>144</v>
      </c>
      <c r="B146" s="25">
        <v>2977</v>
      </c>
      <c r="C146" s="25" t="s">
        <v>137</v>
      </c>
      <c r="D146" s="25">
        <v>646.5</v>
      </c>
      <c r="E146" s="25">
        <v>184696388</v>
      </c>
      <c r="F146" s="25">
        <v>6001</v>
      </c>
      <c r="G146" s="25">
        <v>3879647</v>
      </c>
      <c r="H146" s="25">
        <v>120000</v>
      </c>
      <c r="I146" s="25">
        <v>0.64971000000000001</v>
      </c>
      <c r="L146" s="29">
        <v>0.05</v>
      </c>
      <c r="M146">
        <f t="shared" si="6"/>
        <v>193982.35</v>
      </c>
      <c r="N146" s="29">
        <f t="shared" si="7"/>
        <v>0.61861298205738824</v>
      </c>
      <c r="O146" s="29">
        <f t="shared" si="8"/>
        <v>3.0930649102869412E-2</v>
      </c>
    </row>
    <row r="147" spans="1:15" x14ac:dyDescent="0.2">
      <c r="A147" s="28">
        <v>145</v>
      </c>
      <c r="B147" s="25">
        <v>2988</v>
      </c>
      <c r="C147" s="25" t="s">
        <v>138</v>
      </c>
      <c r="D147" s="25">
        <v>532.20000000000005</v>
      </c>
      <c r="E147" s="25">
        <v>173127202</v>
      </c>
      <c r="F147" s="25">
        <v>6001</v>
      </c>
      <c r="G147" s="25">
        <v>3193732</v>
      </c>
      <c r="H147" s="25">
        <v>140100</v>
      </c>
      <c r="I147" s="25">
        <v>0.80923</v>
      </c>
      <c r="L147" s="29">
        <v>0.05</v>
      </c>
      <c r="M147">
        <f t="shared" si="6"/>
        <v>159686.6</v>
      </c>
      <c r="N147" s="29">
        <f t="shared" si="7"/>
        <v>0.87734349657391408</v>
      </c>
      <c r="O147" s="29">
        <f t="shared" si="8"/>
        <v>4.3867174828695711E-2</v>
      </c>
    </row>
    <row r="148" spans="1:15" ht="45" x14ac:dyDescent="0.2">
      <c r="A148" s="28">
        <v>146</v>
      </c>
      <c r="B148" s="25">
        <v>3029</v>
      </c>
      <c r="C148" s="25" t="s">
        <v>139</v>
      </c>
      <c r="D148" s="25">
        <v>1341.3</v>
      </c>
      <c r="E148" s="25">
        <v>441789418</v>
      </c>
      <c r="F148" s="25">
        <v>6124</v>
      </c>
      <c r="G148" s="25">
        <v>8214121</v>
      </c>
      <c r="H148" s="25">
        <v>345011</v>
      </c>
      <c r="I148" s="25">
        <v>0.78093999999999997</v>
      </c>
      <c r="L148" s="29">
        <v>0.05</v>
      </c>
      <c r="M148">
        <f t="shared" si="6"/>
        <v>410706.05000000005</v>
      </c>
      <c r="N148" s="29">
        <f t="shared" si="7"/>
        <v>0.84004362730960491</v>
      </c>
      <c r="O148" s="29">
        <f t="shared" si="8"/>
        <v>4.200218136548025E-2</v>
      </c>
    </row>
    <row r="149" spans="1:15" ht="30" x14ac:dyDescent="0.2">
      <c r="A149" s="28">
        <v>147</v>
      </c>
      <c r="B149" s="25">
        <v>3033</v>
      </c>
      <c r="C149" s="25" t="s">
        <v>140</v>
      </c>
      <c r="D149" s="25">
        <v>400.7</v>
      </c>
      <c r="E149" s="25">
        <v>207167749</v>
      </c>
      <c r="F149" s="25">
        <v>6113</v>
      </c>
      <c r="G149" s="25">
        <v>2449479</v>
      </c>
      <c r="H149" s="25">
        <v>122474</v>
      </c>
      <c r="I149" s="25">
        <v>0.59118000000000004</v>
      </c>
      <c r="L149" s="29">
        <v>0.05</v>
      </c>
      <c r="M149">
        <f t="shared" si="6"/>
        <v>122473.95000000001</v>
      </c>
      <c r="N149" s="29">
        <f t="shared" si="7"/>
        <v>1</v>
      </c>
      <c r="O149" s="29">
        <f t="shared" si="8"/>
        <v>5.0000020412504044E-2</v>
      </c>
    </row>
    <row r="150" spans="1:15" x14ac:dyDescent="0.2">
      <c r="A150" s="28">
        <v>148</v>
      </c>
      <c r="B150" s="25">
        <v>3042</v>
      </c>
      <c r="C150" s="25" t="s">
        <v>141</v>
      </c>
      <c r="D150" s="25">
        <v>665</v>
      </c>
      <c r="E150" s="25">
        <v>174925219</v>
      </c>
      <c r="F150" s="25">
        <v>6176</v>
      </c>
      <c r="G150" s="25">
        <v>4107040</v>
      </c>
      <c r="H150" s="25">
        <v>180370</v>
      </c>
      <c r="I150" s="25">
        <v>1.0311300000000001</v>
      </c>
      <c r="L150" s="29">
        <v>0.05</v>
      </c>
      <c r="M150">
        <f t="shared" si="6"/>
        <v>205352</v>
      </c>
      <c r="N150" s="29">
        <f t="shared" si="7"/>
        <v>0.87834547508668048</v>
      </c>
      <c r="O150" s="29">
        <f t="shared" si="8"/>
        <v>4.3917273754334019E-2</v>
      </c>
    </row>
    <row r="151" spans="1:15" x14ac:dyDescent="0.2">
      <c r="A151" s="28">
        <v>149</v>
      </c>
      <c r="B151" s="25">
        <v>3060</v>
      </c>
      <c r="C151" s="25" t="s">
        <v>142</v>
      </c>
      <c r="D151" s="25">
        <v>1163.5999999999999</v>
      </c>
      <c r="E151" s="25">
        <v>370380480</v>
      </c>
      <c r="F151" s="25">
        <v>6001</v>
      </c>
      <c r="G151" s="25">
        <v>6982764</v>
      </c>
      <c r="H151" s="25">
        <v>348838</v>
      </c>
      <c r="I151" s="25">
        <v>0.94184000000000001</v>
      </c>
      <c r="L151" s="29">
        <v>0.05</v>
      </c>
      <c r="M151">
        <f t="shared" si="6"/>
        <v>349138.2</v>
      </c>
      <c r="N151" s="29">
        <f t="shared" si="7"/>
        <v>0.9991401685636232</v>
      </c>
      <c r="O151" s="29">
        <f t="shared" si="8"/>
        <v>4.9957008428181161E-2</v>
      </c>
    </row>
    <row r="152" spans="1:15" ht="30" x14ac:dyDescent="0.2">
      <c r="A152" s="28">
        <v>150</v>
      </c>
      <c r="B152" s="25">
        <v>3168</v>
      </c>
      <c r="C152" s="25" t="s">
        <v>149</v>
      </c>
      <c r="D152" s="25">
        <v>738.8</v>
      </c>
      <c r="E152" s="25">
        <v>301838067</v>
      </c>
      <c r="F152" s="25">
        <v>6102</v>
      </c>
      <c r="G152" s="25">
        <v>4508158</v>
      </c>
      <c r="H152" s="25">
        <v>117680</v>
      </c>
      <c r="I152" s="25">
        <v>0.38988</v>
      </c>
      <c r="L152" s="29">
        <v>0.05</v>
      </c>
      <c r="M152">
        <f t="shared" si="6"/>
        <v>225407.90000000002</v>
      </c>
      <c r="N152" s="29">
        <f t="shared" si="7"/>
        <v>0.52207575688341001</v>
      </c>
      <c r="O152" s="29">
        <f t="shared" si="8"/>
        <v>2.6103787844170501E-2</v>
      </c>
    </row>
    <row r="153" spans="1:15" ht="30" x14ac:dyDescent="0.2">
      <c r="A153" s="28">
        <v>151</v>
      </c>
      <c r="B153" s="25">
        <v>3105</v>
      </c>
      <c r="C153" s="25" t="s">
        <v>143</v>
      </c>
      <c r="D153" s="25">
        <v>1381.6</v>
      </c>
      <c r="E153" s="25">
        <v>385815691</v>
      </c>
      <c r="F153" s="25">
        <v>6001</v>
      </c>
      <c r="G153" s="25">
        <v>8290982</v>
      </c>
      <c r="H153" s="25">
        <v>414549</v>
      </c>
      <c r="I153" s="25">
        <v>1.07447</v>
      </c>
      <c r="L153" s="29">
        <v>0.05</v>
      </c>
      <c r="M153">
        <f t="shared" si="6"/>
        <v>414549.10000000003</v>
      </c>
      <c r="N153" s="29">
        <f t="shared" si="7"/>
        <v>0.99999975877405101</v>
      </c>
      <c r="O153" s="29">
        <f t="shared" si="8"/>
        <v>4.9999987938702556E-2</v>
      </c>
    </row>
    <row r="154" spans="1:15" x14ac:dyDescent="0.2">
      <c r="A154" s="28">
        <v>152</v>
      </c>
      <c r="B154" s="25">
        <v>3114</v>
      </c>
      <c r="C154" s="25" t="s">
        <v>144</v>
      </c>
      <c r="D154" s="25">
        <v>3349.8</v>
      </c>
      <c r="E154" s="25">
        <v>718363054</v>
      </c>
      <c r="F154" s="25">
        <v>6001</v>
      </c>
      <c r="G154" s="25">
        <v>20102150</v>
      </c>
      <c r="H154" s="25">
        <v>1000007</v>
      </c>
      <c r="I154" s="25">
        <v>1.3920600000000001</v>
      </c>
      <c r="L154" s="29">
        <v>0.05</v>
      </c>
      <c r="M154">
        <f t="shared" si="6"/>
        <v>1005107.5</v>
      </c>
      <c r="N154" s="29">
        <f t="shared" si="7"/>
        <v>0.99492541842539228</v>
      </c>
      <c r="O154" s="29">
        <f t="shared" si="8"/>
        <v>4.9746270921269618E-2</v>
      </c>
    </row>
    <row r="155" spans="1:15" ht="30" x14ac:dyDescent="0.2">
      <c r="A155" s="28">
        <v>153</v>
      </c>
      <c r="B155" s="25">
        <v>3119</v>
      </c>
      <c r="C155" s="25" t="s">
        <v>145</v>
      </c>
      <c r="D155" s="25">
        <v>891.1</v>
      </c>
      <c r="E155" s="25">
        <v>198909324</v>
      </c>
      <c r="F155" s="25">
        <v>6001</v>
      </c>
      <c r="G155" s="25">
        <v>5347491</v>
      </c>
      <c r="H155" s="25">
        <v>0</v>
      </c>
      <c r="I155" s="25">
        <v>0</v>
      </c>
      <c r="L155" s="29">
        <v>0.05</v>
      </c>
      <c r="M155">
        <f t="shared" si="6"/>
        <v>267374.55</v>
      </c>
      <c r="N155" s="29">
        <f t="shared" si="7"/>
        <v>0</v>
      </c>
      <c r="O155" s="29">
        <f t="shared" si="8"/>
        <v>0</v>
      </c>
    </row>
    <row r="156" spans="1:15" x14ac:dyDescent="0.2">
      <c r="A156" s="28">
        <v>154</v>
      </c>
      <c r="B156" s="25">
        <v>3141</v>
      </c>
      <c r="C156" s="25" t="s">
        <v>146</v>
      </c>
      <c r="D156" s="25">
        <v>12453.4</v>
      </c>
      <c r="E156" s="25">
        <v>4662702991</v>
      </c>
      <c r="F156" s="25">
        <v>6018</v>
      </c>
      <c r="G156" s="25">
        <v>74944561</v>
      </c>
      <c r="H156" s="25">
        <v>3747228</v>
      </c>
      <c r="I156" s="25">
        <v>0.80366000000000004</v>
      </c>
      <c r="L156" s="29">
        <v>0.05</v>
      </c>
      <c r="M156">
        <f t="shared" si="6"/>
        <v>3747228.0500000003</v>
      </c>
      <c r="N156" s="29">
        <f t="shared" si="7"/>
        <v>0.99999998665680345</v>
      </c>
      <c r="O156" s="29">
        <f t="shared" si="8"/>
        <v>4.9999999332840175E-2</v>
      </c>
    </row>
    <row r="157" spans="1:15" ht="30" x14ac:dyDescent="0.2">
      <c r="A157" s="28">
        <v>155</v>
      </c>
      <c r="B157" s="25">
        <v>3150</v>
      </c>
      <c r="C157" s="25" t="s">
        <v>147</v>
      </c>
      <c r="D157" s="25">
        <v>1082.5</v>
      </c>
      <c r="E157" s="25">
        <v>252069829</v>
      </c>
      <c r="F157" s="25">
        <v>6006</v>
      </c>
      <c r="G157" s="25">
        <v>6501495</v>
      </c>
      <c r="H157" s="25">
        <v>325075</v>
      </c>
      <c r="I157" s="25">
        <v>1.28962</v>
      </c>
      <c r="L157" s="29">
        <v>0.05</v>
      </c>
      <c r="M157">
        <f t="shared" si="6"/>
        <v>325074.75</v>
      </c>
      <c r="N157" s="29">
        <f t="shared" si="7"/>
        <v>1</v>
      </c>
      <c r="O157" s="29">
        <f t="shared" si="8"/>
        <v>5.0000038452694344E-2</v>
      </c>
    </row>
    <row r="158" spans="1:15" ht="30" x14ac:dyDescent="0.2">
      <c r="A158" s="28">
        <v>156</v>
      </c>
      <c r="B158" s="25">
        <v>3154</v>
      </c>
      <c r="C158" s="25" t="s">
        <v>148</v>
      </c>
      <c r="D158" s="25">
        <v>582.9</v>
      </c>
      <c r="E158" s="25">
        <v>129110208</v>
      </c>
      <c r="F158" s="25">
        <v>6001</v>
      </c>
      <c r="G158" s="25">
        <v>3497983</v>
      </c>
      <c r="H158" s="25">
        <v>40246</v>
      </c>
      <c r="I158" s="25">
        <v>0.31172</v>
      </c>
      <c r="L158" s="29">
        <v>0.05</v>
      </c>
      <c r="M158">
        <f t="shared" si="6"/>
        <v>174899.15000000002</v>
      </c>
      <c r="N158" s="29">
        <f t="shared" si="7"/>
        <v>0.23010975181983442</v>
      </c>
      <c r="O158" s="29">
        <f t="shared" si="8"/>
        <v>1.1505487590991723E-2</v>
      </c>
    </row>
    <row r="159" spans="1:15" ht="60" x14ac:dyDescent="0.2">
      <c r="A159" s="28">
        <v>157</v>
      </c>
      <c r="B159" s="25">
        <v>3186</v>
      </c>
      <c r="C159" s="25" t="s">
        <v>695</v>
      </c>
      <c r="D159" s="25">
        <v>363.3</v>
      </c>
      <c r="E159" s="25">
        <v>110119266</v>
      </c>
      <c r="F159" s="25">
        <v>6076</v>
      </c>
      <c r="G159" s="25">
        <v>2207411</v>
      </c>
      <c r="H159" s="25">
        <v>0</v>
      </c>
      <c r="I159" s="25">
        <v>0</v>
      </c>
      <c r="L159" s="29">
        <v>0.05</v>
      </c>
      <c r="M159">
        <f t="shared" si="6"/>
        <v>110370.55</v>
      </c>
      <c r="N159" s="29">
        <f t="shared" si="7"/>
        <v>0</v>
      </c>
      <c r="O159" s="29">
        <f t="shared" si="8"/>
        <v>0</v>
      </c>
    </row>
    <row r="160" spans="1:15" ht="30" x14ac:dyDescent="0.2">
      <c r="A160" s="28">
        <v>158</v>
      </c>
      <c r="B160" s="25">
        <v>3195</v>
      </c>
      <c r="C160" s="25" t="s">
        <v>712</v>
      </c>
      <c r="D160" s="25">
        <v>1019.8</v>
      </c>
      <c r="E160" s="25">
        <v>303570259</v>
      </c>
      <c r="F160" s="25">
        <v>6083</v>
      </c>
      <c r="G160" s="25">
        <v>6203443</v>
      </c>
      <c r="H160" s="25">
        <v>310172</v>
      </c>
      <c r="I160" s="25">
        <v>1.0217499999999999</v>
      </c>
      <c r="L160" s="29">
        <v>0.05</v>
      </c>
      <c r="M160">
        <f t="shared" si="6"/>
        <v>310172.15000000002</v>
      </c>
      <c r="N160" s="29">
        <f t="shared" si="7"/>
        <v>0.99999951639758755</v>
      </c>
      <c r="O160" s="29">
        <f t="shared" si="8"/>
        <v>4.9999975819879382E-2</v>
      </c>
    </row>
    <row r="161" spans="1:15" x14ac:dyDescent="0.2">
      <c r="A161" s="28">
        <v>159</v>
      </c>
      <c r="B161" s="25">
        <v>3204</v>
      </c>
      <c r="C161" s="25" t="s">
        <v>150</v>
      </c>
      <c r="D161" s="25">
        <v>894.1</v>
      </c>
      <c r="E161" s="25">
        <v>233093940</v>
      </c>
      <c r="F161" s="25">
        <v>6001</v>
      </c>
      <c r="G161" s="25">
        <v>5365494</v>
      </c>
      <c r="H161" s="25">
        <v>84000</v>
      </c>
      <c r="I161" s="25">
        <v>0.36037000000000002</v>
      </c>
      <c r="L161" s="29">
        <v>0.05</v>
      </c>
      <c r="M161">
        <f t="shared" si="6"/>
        <v>268274.7</v>
      </c>
      <c r="N161" s="29">
        <f t="shared" si="7"/>
        <v>0.31311189612736495</v>
      </c>
      <c r="O161" s="29">
        <f t="shared" si="8"/>
        <v>1.5655594806368248E-2</v>
      </c>
    </row>
    <row r="162" spans="1:15" x14ac:dyDescent="0.2">
      <c r="A162" s="28">
        <v>160</v>
      </c>
      <c r="B162" s="25">
        <v>3231</v>
      </c>
      <c r="C162" s="25" t="s">
        <v>151</v>
      </c>
      <c r="D162" s="25">
        <v>6147.7</v>
      </c>
      <c r="E162" s="25">
        <v>1723063393</v>
      </c>
      <c r="F162" s="25">
        <v>6001</v>
      </c>
      <c r="G162" s="25">
        <v>36892348</v>
      </c>
      <c r="H162" s="25">
        <v>1187410</v>
      </c>
      <c r="I162" s="25">
        <v>0.68913000000000002</v>
      </c>
      <c r="L162" s="29">
        <v>0.05</v>
      </c>
      <c r="M162">
        <f t="shared" si="6"/>
        <v>1844617.4000000001</v>
      </c>
      <c r="N162" s="29">
        <f t="shared" si="7"/>
        <v>0.64371614406326205</v>
      </c>
      <c r="O162" s="29">
        <f t="shared" si="8"/>
        <v>3.2185807203163108E-2</v>
      </c>
    </row>
    <row r="163" spans="1:15" x14ac:dyDescent="0.2">
      <c r="A163" s="28">
        <v>161</v>
      </c>
      <c r="B163" s="25">
        <v>3312</v>
      </c>
      <c r="C163" s="25" t="s">
        <v>152</v>
      </c>
      <c r="D163" s="25">
        <v>1972.8</v>
      </c>
      <c r="E163" s="25">
        <v>358058085</v>
      </c>
      <c r="F163" s="25">
        <v>6001</v>
      </c>
      <c r="G163" s="25">
        <v>11838773</v>
      </c>
      <c r="H163" s="25">
        <v>456716</v>
      </c>
      <c r="I163" s="25">
        <v>1.2755399999999999</v>
      </c>
      <c r="L163" s="29">
        <v>0.05</v>
      </c>
      <c r="M163">
        <f t="shared" si="6"/>
        <v>591938.65</v>
      </c>
      <c r="N163" s="29">
        <f t="shared" si="7"/>
        <v>0.77155968781562068</v>
      </c>
      <c r="O163" s="29">
        <f t="shared" si="8"/>
        <v>3.8577984390781035E-2</v>
      </c>
    </row>
    <row r="164" spans="1:15" x14ac:dyDescent="0.2">
      <c r="A164" s="28">
        <v>162</v>
      </c>
      <c r="B164" s="25">
        <v>3330</v>
      </c>
      <c r="C164" s="25" t="s">
        <v>153</v>
      </c>
      <c r="D164" s="25">
        <v>325.7</v>
      </c>
      <c r="E164" s="25">
        <v>153949150</v>
      </c>
      <c r="F164" s="25">
        <v>6045</v>
      </c>
      <c r="G164" s="25">
        <v>1968857</v>
      </c>
      <c r="H164" s="25">
        <v>33976</v>
      </c>
      <c r="I164" s="25">
        <v>0.22070000000000001</v>
      </c>
      <c r="L164" s="29">
        <v>0.05</v>
      </c>
      <c r="M164">
        <f t="shared" si="6"/>
        <v>98442.85</v>
      </c>
      <c r="N164" s="29">
        <f t="shared" si="7"/>
        <v>0.3451342581000042</v>
      </c>
      <c r="O164" s="29">
        <f t="shared" si="8"/>
        <v>1.7256712905000211E-2</v>
      </c>
    </row>
    <row r="165" spans="1:15" ht="30" x14ac:dyDescent="0.2">
      <c r="A165" s="28">
        <v>163</v>
      </c>
      <c r="B165" s="25">
        <v>3348</v>
      </c>
      <c r="C165" s="25" t="s">
        <v>154</v>
      </c>
      <c r="D165" s="25">
        <v>468</v>
      </c>
      <c r="E165" s="25">
        <v>148468200</v>
      </c>
      <c r="F165" s="25">
        <v>6104</v>
      </c>
      <c r="G165" s="25">
        <v>2856672</v>
      </c>
      <c r="H165" s="25">
        <v>84080</v>
      </c>
      <c r="I165" s="25">
        <v>0.56632000000000005</v>
      </c>
      <c r="L165" s="29">
        <v>0.05</v>
      </c>
      <c r="M165">
        <f t="shared" si="6"/>
        <v>142833.60000000001</v>
      </c>
      <c r="N165" s="29">
        <f t="shared" si="7"/>
        <v>0.58865701067535925</v>
      </c>
      <c r="O165" s="29">
        <f t="shared" si="8"/>
        <v>2.9432850533767964E-2</v>
      </c>
    </row>
    <row r="166" spans="1:15" x14ac:dyDescent="0.2">
      <c r="A166" s="28">
        <v>164</v>
      </c>
      <c r="B166" s="25">
        <v>3375</v>
      </c>
      <c r="C166" s="25" t="s">
        <v>155</v>
      </c>
      <c r="D166" s="25">
        <v>1868.7</v>
      </c>
      <c r="E166" s="25">
        <v>357316500</v>
      </c>
      <c r="F166" s="25">
        <v>6001</v>
      </c>
      <c r="G166" s="25">
        <v>11214069</v>
      </c>
      <c r="H166" s="25">
        <v>296688</v>
      </c>
      <c r="I166" s="25">
        <v>0.83031999999999995</v>
      </c>
      <c r="L166" s="29">
        <v>0.05</v>
      </c>
      <c r="M166">
        <f t="shared" si="6"/>
        <v>560703.45000000007</v>
      </c>
      <c r="N166" s="29">
        <f t="shared" si="7"/>
        <v>0.52913532099722227</v>
      </c>
      <c r="O166" s="29">
        <f t="shared" si="8"/>
        <v>2.6456766049861115E-2</v>
      </c>
    </row>
    <row r="167" spans="1:15" ht="30" x14ac:dyDescent="0.2">
      <c r="A167" s="28">
        <v>165</v>
      </c>
      <c r="B167" s="25">
        <v>3420</v>
      </c>
      <c r="C167" s="25" t="s">
        <v>156</v>
      </c>
      <c r="D167" s="25">
        <v>594.20000000000005</v>
      </c>
      <c r="E167" s="25">
        <v>226240542</v>
      </c>
      <c r="F167" s="25">
        <v>6001</v>
      </c>
      <c r="G167" s="25">
        <v>3565794</v>
      </c>
      <c r="H167" s="25">
        <v>0</v>
      </c>
      <c r="I167" s="25">
        <v>0</v>
      </c>
      <c r="L167" s="29">
        <v>0.05</v>
      </c>
      <c r="M167">
        <f t="shared" si="6"/>
        <v>178289.7</v>
      </c>
      <c r="N167" s="29">
        <f t="shared" si="7"/>
        <v>0</v>
      </c>
      <c r="O167" s="29">
        <f t="shared" si="8"/>
        <v>0</v>
      </c>
    </row>
    <row r="168" spans="1:15" x14ac:dyDescent="0.2">
      <c r="A168" s="28">
        <v>166</v>
      </c>
      <c r="B168" s="25">
        <v>3465</v>
      </c>
      <c r="C168" s="25" t="s">
        <v>157</v>
      </c>
      <c r="D168" s="25">
        <v>344.4</v>
      </c>
      <c r="E168" s="25">
        <v>72908273</v>
      </c>
      <c r="F168" s="25">
        <v>6001</v>
      </c>
      <c r="G168" s="25">
        <v>2066744</v>
      </c>
      <c r="H168" s="25">
        <v>51607</v>
      </c>
      <c r="I168" s="25">
        <v>0.70782999999999996</v>
      </c>
      <c r="L168" s="29">
        <v>0.05</v>
      </c>
      <c r="M168">
        <f t="shared" si="6"/>
        <v>103337.20000000001</v>
      </c>
      <c r="N168" s="29">
        <f t="shared" si="7"/>
        <v>0.49940389327367102</v>
      </c>
      <c r="O168" s="29">
        <f t="shared" si="8"/>
        <v>2.4970194663683554E-2</v>
      </c>
    </row>
    <row r="169" spans="1:15" ht="30" x14ac:dyDescent="0.2">
      <c r="A169" s="28">
        <v>167</v>
      </c>
      <c r="B169" s="25">
        <v>3537</v>
      </c>
      <c r="C169" s="25" t="s">
        <v>158</v>
      </c>
      <c r="D169" s="25">
        <v>331</v>
      </c>
      <c r="E169" s="25">
        <v>144155564</v>
      </c>
      <c r="F169" s="25">
        <v>6001</v>
      </c>
      <c r="G169" s="25">
        <v>1986331</v>
      </c>
      <c r="H169" s="25">
        <v>63000</v>
      </c>
      <c r="I169" s="25">
        <v>0.43702999999999997</v>
      </c>
      <c r="L169" s="29">
        <v>0.05</v>
      </c>
      <c r="M169">
        <f t="shared" si="6"/>
        <v>99316.55</v>
      </c>
      <c r="N169" s="29">
        <f t="shared" si="7"/>
        <v>0.63433536505245092</v>
      </c>
      <c r="O169" s="29">
        <f t="shared" si="8"/>
        <v>3.1716768252622547E-2</v>
      </c>
    </row>
    <row r="170" spans="1:15" ht="30" x14ac:dyDescent="0.2">
      <c r="A170" s="28">
        <v>168</v>
      </c>
      <c r="B170" s="25">
        <v>3555</v>
      </c>
      <c r="C170" s="25" t="s">
        <v>159</v>
      </c>
      <c r="D170" s="25">
        <v>621.9</v>
      </c>
      <c r="E170" s="25">
        <v>177406200</v>
      </c>
      <c r="F170" s="25">
        <v>6001</v>
      </c>
      <c r="G170" s="25">
        <v>3732022</v>
      </c>
      <c r="H170" s="25">
        <v>126691</v>
      </c>
      <c r="I170" s="25">
        <v>0.71413000000000004</v>
      </c>
      <c r="L170" s="29">
        <v>0.05</v>
      </c>
      <c r="M170">
        <f t="shared" si="6"/>
        <v>186601.1</v>
      </c>
      <c r="N170" s="29">
        <f t="shared" si="7"/>
        <v>0.67894026348183367</v>
      </c>
      <c r="O170" s="29">
        <f t="shared" si="8"/>
        <v>3.3947013174091684E-2</v>
      </c>
    </row>
    <row r="171" spans="1:15" x14ac:dyDescent="0.2">
      <c r="A171" s="28">
        <v>169</v>
      </c>
      <c r="B171" s="25">
        <v>3600</v>
      </c>
      <c r="C171" s="25" t="s">
        <v>161</v>
      </c>
      <c r="D171" s="25">
        <v>2066.1</v>
      </c>
      <c r="E171" s="25">
        <v>580026365</v>
      </c>
      <c r="F171" s="25">
        <v>6001</v>
      </c>
      <c r="G171" s="25">
        <v>12398666</v>
      </c>
      <c r="H171" s="25">
        <v>115678</v>
      </c>
      <c r="I171" s="25">
        <v>0.19944000000000001</v>
      </c>
      <c r="L171" s="29">
        <v>0.05</v>
      </c>
      <c r="M171">
        <f t="shared" si="6"/>
        <v>619933.30000000005</v>
      </c>
      <c r="N171" s="29">
        <f t="shared" si="7"/>
        <v>0.18659749363358927</v>
      </c>
      <c r="O171" s="29">
        <f t="shared" si="8"/>
        <v>9.3298746816794648E-3</v>
      </c>
    </row>
    <row r="172" spans="1:15" x14ac:dyDescent="0.2">
      <c r="A172" s="28">
        <v>170</v>
      </c>
      <c r="B172" s="25">
        <v>3609</v>
      </c>
      <c r="C172" s="25" t="s">
        <v>162</v>
      </c>
      <c r="D172" s="25">
        <v>409.8</v>
      </c>
      <c r="E172" s="25">
        <v>95784188</v>
      </c>
      <c r="F172" s="25">
        <v>6001</v>
      </c>
      <c r="G172" s="25">
        <v>2459210</v>
      </c>
      <c r="H172" s="25">
        <v>0</v>
      </c>
      <c r="I172" s="25">
        <v>0</v>
      </c>
      <c r="L172" s="29">
        <v>0.05</v>
      </c>
      <c r="M172">
        <f t="shared" si="6"/>
        <v>122960.5</v>
      </c>
      <c r="N172" s="29">
        <f t="shared" si="7"/>
        <v>0</v>
      </c>
      <c r="O172" s="29">
        <f t="shared" si="8"/>
        <v>0</v>
      </c>
    </row>
    <row r="173" spans="1:15" ht="30" x14ac:dyDescent="0.2">
      <c r="A173" s="28">
        <v>171</v>
      </c>
      <c r="B173" s="25">
        <v>3645</v>
      </c>
      <c r="C173" s="25" t="s">
        <v>163</v>
      </c>
      <c r="D173" s="25">
        <v>2580.3000000000002</v>
      </c>
      <c r="E173" s="25">
        <v>945034939</v>
      </c>
      <c r="F173" s="25">
        <v>6001</v>
      </c>
      <c r="G173" s="25">
        <v>15484380</v>
      </c>
      <c r="H173" s="25">
        <v>410258</v>
      </c>
      <c r="I173" s="25">
        <v>0.43412000000000001</v>
      </c>
      <c r="L173" s="29">
        <v>0.05</v>
      </c>
      <c r="M173">
        <f t="shared" si="6"/>
        <v>774219</v>
      </c>
      <c r="N173" s="29">
        <f t="shared" si="7"/>
        <v>0.52989916289835304</v>
      </c>
      <c r="O173" s="29">
        <f t="shared" si="8"/>
        <v>2.6494958144917653E-2</v>
      </c>
    </row>
    <row r="174" spans="1:15" x14ac:dyDescent="0.2">
      <c r="A174" s="28">
        <v>172</v>
      </c>
      <c r="B174" s="25">
        <v>3715</v>
      </c>
      <c r="C174" s="25" t="s">
        <v>165</v>
      </c>
      <c r="D174" s="25">
        <v>6729.7</v>
      </c>
      <c r="E174" s="25">
        <v>1697910305</v>
      </c>
      <c r="F174" s="25">
        <v>6002</v>
      </c>
      <c r="G174" s="25">
        <v>40391659</v>
      </c>
      <c r="H174" s="25">
        <v>875428</v>
      </c>
      <c r="I174" s="25">
        <v>0.51558999999999999</v>
      </c>
      <c r="L174" s="29">
        <v>0.05</v>
      </c>
      <c r="M174">
        <f t="shared" si="6"/>
        <v>2019582.9500000002</v>
      </c>
      <c r="N174" s="29">
        <f t="shared" si="7"/>
        <v>0.4334696923441545</v>
      </c>
      <c r="O174" s="29">
        <f t="shared" si="8"/>
        <v>2.1673484617207726E-2</v>
      </c>
    </row>
    <row r="175" spans="1:15" x14ac:dyDescent="0.2">
      <c r="A175" s="28">
        <v>173</v>
      </c>
      <c r="B175" s="25">
        <v>3744</v>
      </c>
      <c r="C175" s="25" t="s">
        <v>166</v>
      </c>
      <c r="D175" s="25">
        <v>659.1</v>
      </c>
      <c r="E175" s="25">
        <v>124254677</v>
      </c>
      <c r="F175" s="25">
        <v>6001</v>
      </c>
      <c r="G175" s="25">
        <v>3955259</v>
      </c>
      <c r="H175" s="25">
        <v>16864</v>
      </c>
      <c r="I175" s="25">
        <v>0.13572000000000001</v>
      </c>
      <c r="L175" s="29">
        <v>0.05</v>
      </c>
      <c r="M175">
        <f t="shared" si="6"/>
        <v>197762.95</v>
      </c>
      <c r="N175" s="29">
        <f t="shared" si="7"/>
        <v>8.5273808870670667E-2</v>
      </c>
      <c r="O175" s="29">
        <f t="shared" si="8"/>
        <v>4.2636904435335334E-3</v>
      </c>
    </row>
    <row r="176" spans="1:15" ht="30" x14ac:dyDescent="0.2">
      <c r="A176" s="28">
        <v>174</v>
      </c>
      <c r="B176" s="25">
        <v>3798</v>
      </c>
      <c r="C176" s="25" t="s">
        <v>167</v>
      </c>
      <c r="D176" s="25">
        <v>574.70000000000005</v>
      </c>
      <c r="E176" s="25">
        <v>140893537</v>
      </c>
      <c r="F176" s="25">
        <v>6007</v>
      </c>
      <c r="G176" s="25">
        <v>3452223</v>
      </c>
      <c r="H176" s="25">
        <v>23278</v>
      </c>
      <c r="I176" s="25">
        <v>0.16522000000000001</v>
      </c>
      <c r="L176" s="29">
        <v>0.05</v>
      </c>
      <c r="M176">
        <f t="shared" si="6"/>
        <v>172611.15000000002</v>
      </c>
      <c r="N176" s="29">
        <f t="shared" si="7"/>
        <v>0.13485803205644592</v>
      </c>
      <c r="O176" s="29">
        <f t="shared" si="8"/>
        <v>6.7429016028222972E-3</v>
      </c>
    </row>
    <row r="177" spans="1:15" ht="30" x14ac:dyDescent="0.2">
      <c r="A177" s="28">
        <v>175</v>
      </c>
      <c r="B177" s="25">
        <v>3816</v>
      </c>
      <c r="C177" s="25" t="s">
        <v>168</v>
      </c>
      <c r="D177" s="25">
        <v>415.1</v>
      </c>
      <c r="E177" s="25">
        <v>128792207</v>
      </c>
      <c r="F177" s="25">
        <v>6001</v>
      </c>
      <c r="G177" s="25">
        <v>2491015</v>
      </c>
      <c r="H177" s="25">
        <v>40274</v>
      </c>
      <c r="I177" s="25">
        <v>0.31270999999999999</v>
      </c>
      <c r="L177" s="29">
        <v>0.05</v>
      </c>
      <c r="M177">
        <f t="shared" si="6"/>
        <v>124550.75</v>
      </c>
      <c r="N177" s="29">
        <f t="shared" si="7"/>
        <v>0.32335413476032865</v>
      </c>
      <c r="O177" s="29">
        <f t="shared" si="8"/>
        <v>1.616770673801643E-2</v>
      </c>
    </row>
    <row r="178" spans="1:15" ht="45" x14ac:dyDescent="0.2">
      <c r="A178" s="28">
        <v>176</v>
      </c>
      <c r="B178" s="25">
        <v>3841</v>
      </c>
      <c r="C178" s="25" t="s">
        <v>169</v>
      </c>
      <c r="D178" s="25">
        <v>763.1</v>
      </c>
      <c r="E178" s="25">
        <v>244135134</v>
      </c>
      <c r="F178" s="25">
        <v>6001</v>
      </c>
      <c r="G178" s="25">
        <v>4579363</v>
      </c>
      <c r="H178" s="25">
        <v>180357</v>
      </c>
      <c r="I178" s="25">
        <v>0.73875999999999997</v>
      </c>
      <c r="L178" s="29">
        <v>0.05</v>
      </c>
      <c r="M178">
        <f t="shared" si="6"/>
        <v>228968.15000000002</v>
      </c>
      <c r="N178" s="29">
        <f t="shared" si="7"/>
        <v>0.78769470775738892</v>
      </c>
      <c r="O178" s="29">
        <f t="shared" si="8"/>
        <v>3.9384735387869449E-2</v>
      </c>
    </row>
    <row r="179" spans="1:15" x14ac:dyDescent="0.2">
      <c r="A179" s="28">
        <v>177</v>
      </c>
      <c r="B179" s="25">
        <v>3897</v>
      </c>
      <c r="C179" s="25" t="s">
        <v>170</v>
      </c>
      <c r="D179" s="25">
        <v>68</v>
      </c>
      <c r="E179" s="25">
        <v>76516922</v>
      </c>
      <c r="F179" s="25">
        <v>6176</v>
      </c>
      <c r="G179" s="25">
        <v>419968</v>
      </c>
      <c r="H179" s="25">
        <v>19822</v>
      </c>
      <c r="I179" s="25">
        <v>0.25905</v>
      </c>
      <c r="L179" s="29">
        <v>0.05</v>
      </c>
      <c r="M179">
        <f t="shared" si="6"/>
        <v>20998.400000000001</v>
      </c>
      <c r="N179" s="29">
        <f t="shared" si="7"/>
        <v>0.94397668393782375</v>
      </c>
      <c r="O179" s="29">
        <f t="shared" si="8"/>
        <v>4.7198834196891193E-2</v>
      </c>
    </row>
    <row r="180" spans="1:15" ht="30" x14ac:dyDescent="0.2">
      <c r="A180" s="28">
        <v>178</v>
      </c>
      <c r="B180" s="25">
        <v>3906</v>
      </c>
      <c r="C180" s="25" t="s">
        <v>171</v>
      </c>
      <c r="D180" s="25">
        <v>446</v>
      </c>
      <c r="E180" s="25">
        <v>164099555</v>
      </c>
      <c r="F180" s="25">
        <v>6001</v>
      </c>
      <c r="G180" s="25">
        <v>2676446</v>
      </c>
      <c r="H180" s="25">
        <v>75201</v>
      </c>
      <c r="I180" s="25">
        <v>0.45826</v>
      </c>
      <c r="L180" s="29">
        <v>0.05</v>
      </c>
      <c r="M180">
        <f t="shared" si="6"/>
        <v>133822.30000000002</v>
      </c>
      <c r="N180" s="29">
        <f t="shared" si="7"/>
        <v>0.56194670096090105</v>
      </c>
      <c r="O180" s="29">
        <f t="shared" si="8"/>
        <v>2.8097335048045055E-2</v>
      </c>
    </row>
    <row r="181" spans="1:15" ht="30" x14ac:dyDescent="0.2">
      <c r="A181" s="28">
        <v>179</v>
      </c>
      <c r="B181" s="25">
        <v>4419</v>
      </c>
      <c r="C181" s="25" t="s">
        <v>187</v>
      </c>
      <c r="D181" s="25">
        <v>815</v>
      </c>
      <c r="E181" s="25">
        <v>209278598</v>
      </c>
      <c r="F181" s="25">
        <v>6038</v>
      </c>
      <c r="G181" s="25">
        <v>4920970</v>
      </c>
      <c r="H181" s="25">
        <v>204491</v>
      </c>
      <c r="I181" s="25">
        <v>0.97711999999999999</v>
      </c>
      <c r="L181" s="29">
        <v>0.05</v>
      </c>
      <c r="M181">
        <f t="shared" si="6"/>
        <v>246048.5</v>
      </c>
      <c r="N181" s="29">
        <f t="shared" si="7"/>
        <v>0.83110037248753799</v>
      </c>
      <c r="O181" s="29">
        <f t="shared" si="8"/>
        <v>4.1555018624376903E-2</v>
      </c>
    </row>
    <row r="182" spans="1:15" ht="45" x14ac:dyDescent="0.2">
      <c r="A182" s="28">
        <v>180</v>
      </c>
      <c r="B182" s="25">
        <v>4149</v>
      </c>
      <c r="C182" s="25" t="s">
        <v>181</v>
      </c>
      <c r="D182" s="25">
        <v>1342</v>
      </c>
      <c r="E182" s="25">
        <v>437343829</v>
      </c>
      <c r="F182" s="25">
        <v>6041</v>
      </c>
      <c r="G182" s="25">
        <v>8107022</v>
      </c>
      <c r="H182" s="25">
        <v>304013</v>
      </c>
      <c r="I182" s="25">
        <v>0.69513000000000003</v>
      </c>
      <c r="L182" s="29">
        <v>0.05</v>
      </c>
      <c r="M182">
        <f t="shared" si="6"/>
        <v>405351.10000000003</v>
      </c>
      <c r="N182" s="29">
        <f t="shared" si="7"/>
        <v>0.74999919822593297</v>
      </c>
      <c r="O182" s="29">
        <f t="shared" si="8"/>
        <v>3.7499959911296649E-2</v>
      </c>
    </row>
    <row r="183" spans="1:15" x14ac:dyDescent="0.2">
      <c r="A183" s="28">
        <v>181</v>
      </c>
      <c r="B183" s="25">
        <v>3942</v>
      </c>
      <c r="C183" s="25" t="s">
        <v>172</v>
      </c>
      <c r="D183" s="25">
        <v>659.8</v>
      </c>
      <c r="E183" s="25">
        <v>104367873</v>
      </c>
      <c r="F183" s="25">
        <v>6001</v>
      </c>
      <c r="G183" s="25">
        <v>3959460</v>
      </c>
      <c r="H183" s="25">
        <v>0</v>
      </c>
      <c r="I183" s="25">
        <v>0</v>
      </c>
      <c r="L183" s="29">
        <v>0.05</v>
      </c>
      <c r="M183">
        <f t="shared" si="6"/>
        <v>197973</v>
      </c>
      <c r="N183" s="29">
        <f t="shared" si="7"/>
        <v>0</v>
      </c>
      <c r="O183" s="29">
        <f t="shared" si="8"/>
        <v>0</v>
      </c>
    </row>
    <row r="184" spans="1:15" ht="60" x14ac:dyDescent="0.2">
      <c r="A184" s="28">
        <v>182</v>
      </c>
      <c r="B184" s="25">
        <v>4023</v>
      </c>
      <c r="C184" s="25" t="s">
        <v>174</v>
      </c>
      <c r="D184" s="25">
        <v>610.6</v>
      </c>
      <c r="E184" s="25">
        <v>300288055</v>
      </c>
      <c r="F184" s="25">
        <v>6061</v>
      </c>
      <c r="G184" s="25">
        <v>3700847</v>
      </c>
      <c r="H184" s="25">
        <v>168328</v>
      </c>
      <c r="I184" s="25">
        <v>0.56055999999999995</v>
      </c>
      <c r="L184" s="29">
        <v>0.05</v>
      </c>
      <c r="M184">
        <f t="shared" si="6"/>
        <v>185042.35</v>
      </c>
      <c r="N184" s="29">
        <f t="shared" si="7"/>
        <v>0.9096728397580337</v>
      </c>
      <c r="O184" s="29">
        <f t="shared" si="8"/>
        <v>4.5483641987901689E-2</v>
      </c>
    </row>
    <row r="185" spans="1:15" ht="60" x14ac:dyDescent="0.2">
      <c r="A185" s="28">
        <v>183</v>
      </c>
      <c r="B185" s="25">
        <v>4033</v>
      </c>
      <c r="C185" s="25" t="s">
        <v>696</v>
      </c>
      <c r="D185" s="25">
        <v>710.1</v>
      </c>
      <c r="E185" s="25">
        <v>286964513</v>
      </c>
      <c r="F185" s="25">
        <v>6108</v>
      </c>
      <c r="G185" s="25">
        <v>4337291</v>
      </c>
      <c r="H185" s="25">
        <v>89799</v>
      </c>
      <c r="I185" s="25">
        <v>0.31292999999999999</v>
      </c>
      <c r="L185" s="29">
        <v>0.05</v>
      </c>
      <c r="M185">
        <f t="shared" si="6"/>
        <v>216864.55000000002</v>
      </c>
      <c r="N185" s="29">
        <f t="shared" si="7"/>
        <v>0.41407874177683718</v>
      </c>
      <c r="O185" s="29">
        <f t="shared" si="8"/>
        <v>2.070393708884186E-2</v>
      </c>
    </row>
    <row r="186" spans="1:15" ht="30" x14ac:dyDescent="0.2">
      <c r="A186" s="28">
        <v>184</v>
      </c>
      <c r="B186" s="25">
        <v>4041</v>
      </c>
      <c r="C186" s="25" t="s">
        <v>175</v>
      </c>
      <c r="D186" s="25">
        <v>1403.8</v>
      </c>
      <c r="E186" s="25">
        <v>315076778</v>
      </c>
      <c r="F186" s="25">
        <v>6001</v>
      </c>
      <c r="G186" s="25">
        <v>8424204</v>
      </c>
      <c r="H186" s="25">
        <v>151349</v>
      </c>
      <c r="I186" s="25">
        <v>0.48036000000000001</v>
      </c>
      <c r="L186" s="29">
        <v>0.05</v>
      </c>
      <c r="M186">
        <f t="shared" si="6"/>
        <v>421210.2</v>
      </c>
      <c r="N186" s="29">
        <f t="shared" si="7"/>
        <v>0.35931940869428136</v>
      </c>
      <c r="O186" s="29">
        <f t="shared" si="8"/>
        <v>1.7965970434714068E-2</v>
      </c>
    </row>
    <row r="187" spans="1:15" ht="30" x14ac:dyDescent="0.2">
      <c r="A187" s="28">
        <v>185</v>
      </c>
      <c r="B187" s="25">
        <v>4043</v>
      </c>
      <c r="C187" s="25" t="s">
        <v>176</v>
      </c>
      <c r="D187" s="25">
        <v>722.4</v>
      </c>
      <c r="E187" s="25">
        <v>248094516</v>
      </c>
      <c r="F187" s="25">
        <v>6033</v>
      </c>
      <c r="G187" s="25">
        <v>4358239</v>
      </c>
      <c r="H187" s="25">
        <v>0</v>
      </c>
      <c r="I187" s="25">
        <v>0</v>
      </c>
      <c r="L187" s="29">
        <v>0.05</v>
      </c>
      <c r="M187">
        <f t="shared" si="6"/>
        <v>217911.95</v>
      </c>
      <c r="N187" s="29">
        <f t="shared" si="7"/>
        <v>0</v>
      </c>
      <c r="O187" s="29">
        <f t="shared" si="8"/>
        <v>0</v>
      </c>
    </row>
    <row r="188" spans="1:15" ht="45" x14ac:dyDescent="0.2">
      <c r="A188" s="28">
        <v>186</v>
      </c>
      <c r="B188" s="25">
        <v>4068</v>
      </c>
      <c r="C188" s="25" t="s">
        <v>177</v>
      </c>
      <c r="D188" s="25">
        <v>448.7</v>
      </c>
      <c r="E188" s="25">
        <v>261941679</v>
      </c>
      <c r="F188" s="25">
        <v>6036</v>
      </c>
      <c r="G188" s="25">
        <v>2708353</v>
      </c>
      <c r="H188" s="25">
        <v>16903</v>
      </c>
      <c r="I188" s="25">
        <v>6.4530000000000004E-2</v>
      </c>
      <c r="L188" s="29">
        <v>0.05</v>
      </c>
      <c r="M188">
        <f t="shared" si="6"/>
        <v>135417.65</v>
      </c>
      <c r="N188" s="29">
        <f t="shared" si="7"/>
        <v>0.12482124745186467</v>
      </c>
      <c r="O188" s="29">
        <f t="shared" si="8"/>
        <v>6.2410623725932327E-3</v>
      </c>
    </row>
    <row r="189" spans="1:15" ht="45" x14ac:dyDescent="0.2">
      <c r="A189" s="28">
        <v>187</v>
      </c>
      <c r="B189" s="25">
        <v>4086</v>
      </c>
      <c r="C189" s="25" t="s">
        <v>697</v>
      </c>
      <c r="D189" s="25">
        <v>1864.5</v>
      </c>
      <c r="E189" s="25">
        <v>378559290</v>
      </c>
      <c r="F189" s="25">
        <v>6103</v>
      </c>
      <c r="G189" s="25">
        <v>11379044</v>
      </c>
      <c r="H189" s="25">
        <v>122789</v>
      </c>
      <c r="I189" s="25">
        <v>0.32435999999999998</v>
      </c>
      <c r="L189" s="29">
        <v>0.05</v>
      </c>
      <c r="M189">
        <f t="shared" si="6"/>
        <v>568952.20000000007</v>
      </c>
      <c r="N189" s="29">
        <f t="shared" si="7"/>
        <v>0.2158160210998393</v>
      </c>
      <c r="O189" s="29">
        <f t="shared" si="8"/>
        <v>1.0790801054991967E-2</v>
      </c>
    </row>
    <row r="190" spans="1:15" ht="30" x14ac:dyDescent="0.2">
      <c r="A190" s="28">
        <v>188</v>
      </c>
      <c r="B190" s="25">
        <v>4104</v>
      </c>
      <c r="C190" s="25" t="s">
        <v>178</v>
      </c>
      <c r="D190" s="25">
        <v>5319.3</v>
      </c>
      <c r="E190" s="25">
        <v>939588097</v>
      </c>
      <c r="F190" s="25">
        <v>6042</v>
      </c>
      <c r="G190" s="25">
        <v>32139211</v>
      </c>
      <c r="H190" s="25">
        <v>1604406</v>
      </c>
      <c r="I190" s="25">
        <v>1.70756</v>
      </c>
      <c r="L190" s="29">
        <v>0.05</v>
      </c>
      <c r="M190">
        <f t="shared" si="6"/>
        <v>1606960.55</v>
      </c>
      <c r="N190" s="29">
        <f t="shared" si="7"/>
        <v>0.99841032189620338</v>
      </c>
      <c r="O190" s="29">
        <f t="shared" si="8"/>
        <v>4.9920516094810165E-2</v>
      </c>
    </row>
    <row r="191" spans="1:15" ht="45" x14ac:dyDescent="0.2">
      <c r="A191" s="28">
        <v>189</v>
      </c>
      <c r="B191" s="25">
        <v>4122</v>
      </c>
      <c r="C191" s="25" t="s">
        <v>179</v>
      </c>
      <c r="D191" s="25">
        <v>530.20000000000005</v>
      </c>
      <c r="E191" s="25">
        <v>132023500</v>
      </c>
      <c r="F191" s="25">
        <v>6001</v>
      </c>
      <c r="G191" s="25">
        <v>3181730</v>
      </c>
      <c r="H191" s="25">
        <v>25104</v>
      </c>
      <c r="I191" s="25">
        <v>0.19015000000000001</v>
      </c>
      <c r="L191" s="29">
        <v>0.05</v>
      </c>
      <c r="M191">
        <f t="shared" si="6"/>
        <v>159086.5</v>
      </c>
      <c r="N191" s="29">
        <f t="shared" si="7"/>
        <v>0.15780094476904075</v>
      </c>
      <c r="O191" s="29">
        <f t="shared" si="8"/>
        <v>7.8900472384520366E-3</v>
      </c>
    </row>
    <row r="192" spans="1:15" ht="30" x14ac:dyDescent="0.2">
      <c r="A192" s="28">
        <v>190</v>
      </c>
      <c r="B192" s="25">
        <v>4131</v>
      </c>
      <c r="C192" s="25" t="s">
        <v>180</v>
      </c>
      <c r="D192" s="25">
        <v>3796.3</v>
      </c>
      <c r="E192" s="25">
        <v>1120133702</v>
      </c>
      <c r="F192" s="25">
        <v>6073</v>
      </c>
      <c r="G192" s="25">
        <v>23054930</v>
      </c>
      <c r="H192" s="25">
        <v>1152746</v>
      </c>
      <c r="I192" s="25">
        <v>1.02911</v>
      </c>
      <c r="L192" s="29">
        <v>0.05</v>
      </c>
      <c r="M192">
        <f t="shared" si="6"/>
        <v>1152746.5</v>
      </c>
      <c r="N192" s="29">
        <f t="shared" si="7"/>
        <v>0.99999956625329156</v>
      </c>
      <c r="O192" s="29">
        <f t="shared" si="8"/>
        <v>4.9999978312664582E-2</v>
      </c>
    </row>
    <row r="193" spans="1:15" ht="30" x14ac:dyDescent="0.2">
      <c r="A193" s="28">
        <v>191</v>
      </c>
      <c r="B193" s="25">
        <v>4203</v>
      </c>
      <c r="C193" s="25" t="s">
        <v>182</v>
      </c>
      <c r="D193" s="25">
        <v>820.5</v>
      </c>
      <c r="E193" s="25">
        <v>258911935</v>
      </c>
      <c r="F193" s="25">
        <v>6001</v>
      </c>
      <c r="G193" s="25">
        <v>4923821</v>
      </c>
      <c r="H193" s="25">
        <v>136681</v>
      </c>
      <c r="I193" s="25">
        <v>0.52790999999999999</v>
      </c>
      <c r="L193" s="29">
        <v>0.05</v>
      </c>
      <c r="M193">
        <f t="shared" si="6"/>
        <v>246191.05000000002</v>
      </c>
      <c r="N193" s="29">
        <f t="shared" si="7"/>
        <v>0.55518265184701066</v>
      </c>
      <c r="O193" s="29">
        <f t="shared" si="8"/>
        <v>2.7759132592350536E-2</v>
      </c>
    </row>
    <row r="194" spans="1:15" ht="30" x14ac:dyDescent="0.2">
      <c r="A194" s="28">
        <v>192</v>
      </c>
      <c r="B194" s="25">
        <v>4212</v>
      </c>
      <c r="C194" s="25" t="s">
        <v>183</v>
      </c>
      <c r="D194" s="25">
        <v>295.2</v>
      </c>
      <c r="E194" s="25">
        <v>61826292</v>
      </c>
      <c r="F194" s="25">
        <v>6001</v>
      </c>
      <c r="G194" s="25">
        <v>1771495</v>
      </c>
      <c r="H194" s="25">
        <v>37106</v>
      </c>
      <c r="I194" s="25">
        <v>0.60016999999999998</v>
      </c>
      <c r="L194" s="29">
        <v>0.05</v>
      </c>
      <c r="M194">
        <f t="shared" si="6"/>
        <v>88574.75</v>
      </c>
      <c r="N194" s="29">
        <f t="shared" si="7"/>
        <v>0.4189230000649169</v>
      </c>
      <c r="O194" s="29">
        <f t="shared" si="8"/>
        <v>2.0946150003245845E-2</v>
      </c>
    </row>
    <row r="195" spans="1:15" ht="30" x14ac:dyDescent="0.2">
      <c r="A195" s="28">
        <v>193</v>
      </c>
      <c r="B195" s="25">
        <v>4271</v>
      </c>
      <c r="C195" s="25" t="s">
        <v>185</v>
      </c>
      <c r="D195" s="25">
        <v>1175.5</v>
      </c>
      <c r="E195" s="25">
        <v>367860986</v>
      </c>
      <c r="F195" s="25">
        <v>6025</v>
      </c>
      <c r="G195" s="25">
        <v>7082388</v>
      </c>
      <c r="H195" s="25">
        <v>129443</v>
      </c>
      <c r="I195" s="25">
        <v>0.35188000000000003</v>
      </c>
      <c r="L195" s="29">
        <v>0.05</v>
      </c>
      <c r="M195">
        <f t="shared" si="6"/>
        <v>354119.4</v>
      </c>
      <c r="N195" s="29">
        <f t="shared" si="7"/>
        <v>0.36553490150497259</v>
      </c>
      <c r="O195" s="29">
        <f t="shared" si="8"/>
        <v>1.8276745075248631E-2</v>
      </c>
    </row>
    <row r="196" spans="1:15" x14ac:dyDescent="0.2">
      <c r="A196" s="28">
        <v>194</v>
      </c>
      <c r="B196" s="25">
        <v>4269</v>
      </c>
      <c r="C196" s="25" t="s">
        <v>184</v>
      </c>
      <c r="D196" s="25">
        <v>528.6</v>
      </c>
      <c r="E196" s="25">
        <v>214561737</v>
      </c>
      <c r="F196" s="25">
        <v>6090</v>
      </c>
      <c r="G196" s="25">
        <v>3219174</v>
      </c>
      <c r="H196" s="25">
        <v>0</v>
      </c>
      <c r="I196" s="25">
        <v>0</v>
      </c>
      <c r="L196" s="29">
        <v>0.05</v>
      </c>
      <c r="M196">
        <f t="shared" ref="M196:M259" si="9">L196*G196</f>
        <v>160958.70000000001</v>
      </c>
      <c r="N196" s="29">
        <f t="shared" ref="N196:N259" si="10">IF(H196/M196&gt;1,1,H196/M196)</f>
        <v>0</v>
      </c>
      <c r="O196" s="29">
        <f t="shared" ref="O196:O259" si="11">H196/G196</f>
        <v>0</v>
      </c>
    </row>
    <row r="197" spans="1:15" ht="30" x14ac:dyDescent="0.2">
      <c r="A197" s="28">
        <v>195</v>
      </c>
      <c r="B197" s="25">
        <v>4356</v>
      </c>
      <c r="C197" s="25" t="s">
        <v>186</v>
      </c>
      <c r="D197" s="25">
        <v>837</v>
      </c>
      <c r="E197" s="25">
        <v>240514436</v>
      </c>
      <c r="F197" s="25">
        <v>6001</v>
      </c>
      <c r="G197" s="25">
        <v>5022837</v>
      </c>
      <c r="H197" s="25">
        <v>141535</v>
      </c>
      <c r="I197" s="25">
        <v>0.58847000000000005</v>
      </c>
      <c r="L197" s="29">
        <v>0.05</v>
      </c>
      <c r="M197">
        <f t="shared" si="9"/>
        <v>251141.85</v>
      </c>
      <c r="N197" s="29">
        <f t="shared" si="10"/>
        <v>0.56356596879412968</v>
      </c>
      <c r="O197" s="29">
        <f t="shared" si="11"/>
        <v>2.8178298439706484E-2</v>
      </c>
    </row>
    <row r="198" spans="1:15" ht="30" x14ac:dyDescent="0.2">
      <c r="A198" s="28">
        <v>196</v>
      </c>
      <c r="B198" s="25">
        <v>4437</v>
      </c>
      <c r="C198" s="25" t="s">
        <v>188</v>
      </c>
      <c r="D198" s="25">
        <v>527.70000000000005</v>
      </c>
      <c r="E198" s="25">
        <v>248487093</v>
      </c>
      <c r="F198" s="25">
        <v>6001</v>
      </c>
      <c r="G198" s="25">
        <v>3166728</v>
      </c>
      <c r="H198" s="25">
        <v>154495</v>
      </c>
      <c r="I198" s="25">
        <v>0.62173999999999996</v>
      </c>
      <c r="L198" s="29">
        <v>0.05</v>
      </c>
      <c r="M198">
        <f t="shared" si="9"/>
        <v>158336.40000000002</v>
      </c>
      <c r="N198" s="29">
        <f t="shared" si="10"/>
        <v>0.97573899621312588</v>
      </c>
      <c r="O198" s="29">
        <f t="shared" si="11"/>
        <v>4.8786949810656302E-2</v>
      </c>
    </row>
    <row r="199" spans="1:15" ht="30" x14ac:dyDescent="0.2">
      <c r="A199" s="28">
        <v>197</v>
      </c>
      <c r="B199" s="25">
        <v>4446</v>
      </c>
      <c r="C199" s="25" t="s">
        <v>189</v>
      </c>
      <c r="D199" s="25">
        <v>1001.9</v>
      </c>
      <c r="E199" s="25">
        <v>281991940</v>
      </c>
      <c r="F199" s="25">
        <v>6001</v>
      </c>
      <c r="G199" s="25">
        <v>6012402</v>
      </c>
      <c r="H199" s="25">
        <v>214169</v>
      </c>
      <c r="I199" s="25">
        <v>0.75949</v>
      </c>
      <c r="L199" s="29">
        <v>0.05</v>
      </c>
      <c r="M199">
        <f t="shared" si="9"/>
        <v>300620.10000000003</v>
      </c>
      <c r="N199" s="29">
        <f t="shared" si="10"/>
        <v>0.71242408608073771</v>
      </c>
      <c r="O199" s="29">
        <f t="shared" si="11"/>
        <v>3.5621204304036889E-2</v>
      </c>
    </row>
    <row r="200" spans="1:15" x14ac:dyDescent="0.2">
      <c r="A200" s="28">
        <v>198</v>
      </c>
      <c r="B200" s="25">
        <v>4491</v>
      </c>
      <c r="C200" s="25" t="s">
        <v>190</v>
      </c>
      <c r="D200" s="25">
        <v>350.8</v>
      </c>
      <c r="E200" s="25">
        <v>87468556</v>
      </c>
      <c r="F200" s="25">
        <v>6001</v>
      </c>
      <c r="G200" s="25">
        <v>2105151</v>
      </c>
      <c r="H200" s="25">
        <v>102375</v>
      </c>
      <c r="I200" s="25">
        <v>1.17042</v>
      </c>
      <c r="L200" s="29">
        <v>0.05</v>
      </c>
      <c r="M200">
        <f t="shared" si="9"/>
        <v>105257.55</v>
      </c>
      <c r="N200" s="29">
        <f t="shared" si="10"/>
        <v>0.97261431602768633</v>
      </c>
      <c r="O200" s="29">
        <f t="shared" si="11"/>
        <v>4.8630715801384318E-2</v>
      </c>
    </row>
    <row r="201" spans="1:15" ht="30" x14ac:dyDescent="0.2">
      <c r="A201" s="28">
        <v>199</v>
      </c>
      <c r="B201" s="25">
        <v>4505</v>
      </c>
      <c r="C201" s="25" t="s">
        <v>191</v>
      </c>
      <c r="D201" s="25">
        <v>248.9</v>
      </c>
      <c r="E201" s="25">
        <v>76409100</v>
      </c>
      <c r="F201" s="25">
        <v>6075</v>
      </c>
      <c r="G201" s="25">
        <v>1512068</v>
      </c>
      <c r="H201" s="25">
        <v>56596</v>
      </c>
      <c r="I201" s="25">
        <v>0.74070000000000003</v>
      </c>
      <c r="L201" s="29">
        <v>0.05</v>
      </c>
      <c r="M201">
        <f t="shared" si="9"/>
        <v>75603.400000000009</v>
      </c>
      <c r="N201" s="29">
        <f t="shared" si="10"/>
        <v>0.74859067184809136</v>
      </c>
      <c r="O201" s="29">
        <f t="shared" si="11"/>
        <v>3.7429533592404578E-2</v>
      </c>
    </row>
    <row r="202" spans="1:15" ht="30" x14ac:dyDescent="0.2">
      <c r="A202" s="28">
        <v>200</v>
      </c>
      <c r="B202" s="25">
        <v>4509</v>
      </c>
      <c r="C202" s="25" t="s">
        <v>192</v>
      </c>
      <c r="D202" s="25">
        <v>214</v>
      </c>
      <c r="E202" s="25">
        <v>52025991</v>
      </c>
      <c r="F202" s="25">
        <v>6001</v>
      </c>
      <c r="G202" s="25">
        <v>1284214</v>
      </c>
      <c r="H202" s="25">
        <v>0</v>
      </c>
      <c r="I202" s="25">
        <v>0</v>
      </c>
      <c r="L202" s="29">
        <v>0.05</v>
      </c>
      <c r="M202">
        <f t="shared" si="9"/>
        <v>64210.700000000004</v>
      </c>
      <c r="N202" s="29">
        <f t="shared" si="10"/>
        <v>0</v>
      </c>
      <c r="O202" s="29">
        <f t="shared" si="11"/>
        <v>0</v>
      </c>
    </row>
    <row r="203" spans="1:15" ht="30" x14ac:dyDescent="0.2">
      <c r="A203" s="28">
        <v>201</v>
      </c>
      <c r="B203" s="25">
        <v>4518</v>
      </c>
      <c r="C203" s="25" t="s">
        <v>193</v>
      </c>
      <c r="D203" s="25">
        <v>206</v>
      </c>
      <c r="E203" s="25">
        <v>61757004</v>
      </c>
      <c r="F203" s="25">
        <v>6001</v>
      </c>
      <c r="G203" s="25">
        <v>1236206</v>
      </c>
      <c r="H203" s="25">
        <v>0</v>
      </c>
      <c r="I203" s="25">
        <v>0</v>
      </c>
      <c r="L203" s="29">
        <v>0.05</v>
      </c>
      <c r="M203">
        <f t="shared" si="9"/>
        <v>61810.3</v>
      </c>
      <c r="N203" s="29">
        <f t="shared" si="10"/>
        <v>0</v>
      </c>
      <c r="O203" s="29">
        <f t="shared" si="11"/>
        <v>0</v>
      </c>
    </row>
    <row r="204" spans="1:15" ht="30" x14ac:dyDescent="0.2">
      <c r="A204" s="28">
        <v>202</v>
      </c>
      <c r="B204" s="25">
        <v>4527</v>
      </c>
      <c r="C204" s="25" t="s">
        <v>194</v>
      </c>
      <c r="D204" s="25">
        <v>608</v>
      </c>
      <c r="E204" s="25">
        <v>205900920</v>
      </c>
      <c r="F204" s="25">
        <v>6004</v>
      </c>
      <c r="G204" s="25">
        <v>3650432</v>
      </c>
      <c r="H204" s="25">
        <v>164709</v>
      </c>
      <c r="I204" s="25">
        <v>0.79993999999999998</v>
      </c>
      <c r="L204" s="29">
        <v>0.05</v>
      </c>
      <c r="M204">
        <f t="shared" si="9"/>
        <v>182521.60000000001</v>
      </c>
      <c r="N204" s="29">
        <f t="shared" si="10"/>
        <v>0.90240826291244436</v>
      </c>
      <c r="O204" s="29">
        <f t="shared" si="11"/>
        <v>4.5120413145622214E-2</v>
      </c>
    </row>
    <row r="205" spans="1:15" ht="30" x14ac:dyDescent="0.2">
      <c r="A205" s="28">
        <v>203</v>
      </c>
      <c r="B205" s="25">
        <v>4536</v>
      </c>
      <c r="C205" s="25" t="s">
        <v>195</v>
      </c>
      <c r="D205" s="25">
        <v>2044.3</v>
      </c>
      <c r="E205" s="25">
        <v>474422196</v>
      </c>
      <c r="F205" s="25">
        <v>6001</v>
      </c>
      <c r="G205" s="25">
        <v>12267844</v>
      </c>
      <c r="H205" s="25">
        <v>0</v>
      </c>
      <c r="I205" s="25">
        <v>0</v>
      </c>
      <c r="L205" s="29">
        <v>0.05</v>
      </c>
      <c r="M205">
        <f t="shared" si="9"/>
        <v>613392.20000000007</v>
      </c>
      <c r="N205" s="29">
        <f t="shared" si="10"/>
        <v>0</v>
      </c>
      <c r="O205" s="29">
        <f t="shared" si="11"/>
        <v>0</v>
      </c>
    </row>
    <row r="206" spans="1:15" ht="30" x14ac:dyDescent="0.2">
      <c r="A206" s="28">
        <v>204</v>
      </c>
      <c r="B206" s="25">
        <v>4554</v>
      </c>
      <c r="C206" s="25" t="s">
        <v>196</v>
      </c>
      <c r="D206" s="25">
        <v>1066</v>
      </c>
      <c r="E206" s="25">
        <v>234589336</v>
      </c>
      <c r="F206" s="25">
        <v>6001</v>
      </c>
      <c r="G206" s="25">
        <v>6397066</v>
      </c>
      <c r="H206" s="25">
        <v>245932</v>
      </c>
      <c r="I206" s="25">
        <v>1.0483499999999999</v>
      </c>
      <c r="L206" s="29">
        <v>0.05</v>
      </c>
      <c r="M206">
        <f t="shared" si="9"/>
        <v>319853.30000000005</v>
      </c>
      <c r="N206" s="29">
        <f t="shared" si="10"/>
        <v>0.76888998800387542</v>
      </c>
      <c r="O206" s="29">
        <f t="shared" si="11"/>
        <v>3.8444499400193774E-2</v>
      </c>
    </row>
    <row r="207" spans="1:15" x14ac:dyDescent="0.2">
      <c r="A207" s="28">
        <v>205</v>
      </c>
      <c r="B207" s="25">
        <v>4572</v>
      </c>
      <c r="C207" s="25" t="s">
        <v>197</v>
      </c>
      <c r="D207" s="25">
        <v>271.5</v>
      </c>
      <c r="E207" s="25">
        <v>58316317</v>
      </c>
      <c r="F207" s="25">
        <v>6001</v>
      </c>
      <c r="G207" s="25">
        <v>1629272</v>
      </c>
      <c r="H207" s="25">
        <v>35325</v>
      </c>
      <c r="I207" s="25">
        <v>0.60575000000000001</v>
      </c>
      <c r="L207" s="29">
        <v>0.05</v>
      </c>
      <c r="M207">
        <f t="shared" si="9"/>
        <v>81463.600000000006</v>
      </c>
      <c r="N207" s="29">
        <f t="shared" si="10"/>
        <v>0.43362925281966419</v>
      </c>
      <c r="O207" s="29">
        <f t="shared" si="11"/>
        <v>2.1681462640983213E-2</v>
      </c>
    </row>
    <row r="208" spans="1:15" ht="30" x14ac:dyDescent="0.2">
      <c r="A208" s="28">
        <v>206</v>
      </c>
      <c r="B208" s="25">
        <v>4581</v>
      </c>
      <c r="C208" s="25" t="s">
        <v>198</v>
      </c>
      <c r="D208" s="25">
        <v>5304.6</v>
      </c>
      <c r="E208" s="25">
        <v>1175256719</v>
      </c>
      <c r="F208" s="25">
        <v>6001</v>
      </c>
      <c r="G208" s="25">
        <v>31832905</v>
      </c>
      <c r="H208" s="25">
        <v>605042</v>
      </c>
      <c r="I208" s="25">
        <v>0.51482000000000006</v>
      </c>
      <c r="L208" s="29">
        <v>0.05</v>
      </c>
      <c r="M208">
        <f t="shared" si="9"/>
        <v>1591645.25</v>
      </c>
      <c r="N208" s="29">
        <f t="shared" si="10"/>
        <v>0.38013621439827749</v>
      </c>
      <c r="O208" s="29">
        <f t="shared" si="11"/>
        <v>1.9006810719913874E-2</v>
      </c>
    </row>
    <row r="209" spans="1:15" ht="30" x14ac:dyDescent="0.2">
      <c r="A209" s="28">
        <v>207</v>
      </c>
      <c r="B209" s="25">
        <v>4599</v>
      </c>
      <c r="C209" s="25" t="s">
        <v>199</v>
      </c>
      <c r="D209" s="25">
        <v>652.4</v>
      </c>
      <c r="E209" s="25">
        <v>205699110</v>
      </c>
      <c r="F209" s="25">
        <v>6113</v>
      </c>
      <c r="G209" s="25">
        <v>3988121</v>
      </c>
      <c r="H209" s="25">
        <v>111261</v>
      </c>
      <c r="I209" s="25">
        <v>0.54088999999999998</v>
      </c>
      <c r="L209" s="29">
        <v>0.05</v>
      </c>
      <c r="M209">
        <f t="shared" si="9"/>
        <v>199406.05000000002</v>
      </c>
      <c r="N209" s="29">
        <f t="shared" si="10"/>
        <v>0.55796200767228477</v>
      </c>
      <c r="O209" s="29">
        <f t="shared" si="11"/>
        <v>2.789810038361424E-2</v>
      </c>
    </row>
    <row r="210" spans="1:15" x14ac:dyDescent="0.2">
      <c r="A210" s="28">
        <v>208</v>
      </c>
      <c r="B210" s="25">
        <v>4617</v>
      </c>
      <c r="C210" s="25" t="s">
        <v>200</v>
      </c>
      <c r="D210" s="25">
        <v>1513.3</v>
      </c>
      <c r="E210" s="25">
        <v>332416945</v>
      </c>
      <c r="F210" s="25">
        <v>6001</v>
      </c>
      <c r="G210" s="25">
        <v>9081313</v>
      </c>
      <c r="H210" s="25">
        <v>454066</v>
      </c>
      <c r="I210" s="25">
        <v>1.36595</v>
      </c>
      <c r="L210" s="29">
        <v>0.05</v>
      </c>
      <c r="M210">
        <f t="shared" si="9"/>
        <v>454065.65</v>
      </c>
      <c r="N210" s="29">
        <f t="shared" si="10"/>
        <v>1</v>
      </c>
      <c r="O210" s="29">
        <f t="shared" si="11"/>
        <v>5.0000038540682391E-2</v>
      </c>
    </row>
    <row r="211" spans="1:15" ht="30" x14ac:dyDescent="0.2">
      <c r="A211" s="28">
        <v>209</v>
      </c>
      <c r="B211" s="25">
        <v>4662</v>
      </c>
      <c r="C211" s="25" t="s">
        <v>202</v>
      </c>
      <c r="D211" s="25">
        <v>1020.6</v>
      </c>
      <c r="E211" s="25">
        <v>398973857</v>
      </c>
      <c r="F211" s="25">
        <v>6001</v>
      </c>
      <c r="G211" s="25">
        <v>6124621</v>
      </c>
      <c r="H211" s="25">
        <v>273626</v>
      </c>
      <c r="I211" s="25">
        <v>0.68581999999999999</v>
      </c>
      <c r="L211" s="29">
        <v>0.05</v>
      </c>
      <c r="M211">
        <f t="shared" si="9"/>
        <v>306231.05</v>
      </c>
      <c r="N211" s="29">
        <f t="shared" si="10"/>
        <v>0.89352794238206745</v>
      </c>
      <c r="O211" s="29">
        <f t="shared" si="11"/>
        <v>4.4676397119103373E-2</v>
      </c>
    </row>
    <row r="212" spans="1:15" ht="30" x14ac:dyDescent="0.2">
      <c r="A212" s="28">
        <v>210</v>
      </c>
      <c r="B212" s="25">
        <v>4689</v>
      </c>
      <c r="C212" s="25" t="s">
        <v>203</v>
      </c>
      <c r="D212" s="25">
        <v>509.9</v>
      </c>
      <c r="E212" s="25">
        <v>98057799</v>
      </c>
      <c r="F212" s="25">
        <v>6001</v>
      </c>
      <c r="G212" s="25">
        <v>3059910</v>
      </c>
      <c r="H212" s="25">
        <v>105903</v>
      </c>
      <c r="I212" s="25">
        <v>1.0800099999999999</v>
      </c>
      <c r="L212" s="29">
        <v>0.05</v>
      </c>
      <c r="M212">
        <f t="shared" si="9"/>
        <v>152995.5</v>
      </c>
      <c r="N212" s="29">
        <f t="shared" si="10"/>
        <v>0.69219682931850934</v>
      </c>
      <c r="O212" s="29">
        <f t="shared" si="11"/>
        <v>3.4609841465925467E-2</v>
      </c>
    </row>
    <row r="213" spans="1:15" ht="30" x14ac:dyDescent="0.2">
      <c r="A213" s="28">
        <v>211</v>
      </c>
      <c r="B213" s="25">
        <v>4644</v>
      </c>
      <c r="C213" s="25" t="s">
        <v>201</v>
      </c>
      <c r="D213" s="25">
        <v>468.7</v>
      </c>
      <c r="E213" s="25">
        <v>192144550</v>
      </c>
      <c r="F213" s="25">
        <v>6090</v>
      </c>
      <c r="G213" s="25">
        <v>2854383</v>
      </c>
      <c r="H213" s="25">
        <v>54579</v>
      </c>
      <c r="I213" s="25">
        <v>0.28405000000000002</v>
      </c>
      <c r="L213" s="29">
        <v>0.05</v>
      </c>
      <c r="M213">
        <f t="shared" si="9"/>
        <v>142719.15</v>
      </c>
      <c r="N213" s="29">
        <f t="shared" si="10"/>
        <v>0.38242240091816693</v>
      </c>
      <c r="O213" s="29">
        <f t="shared" si="11"/>
        <v>1.9121120045908345E-2</v>
      </c>
    </row>
    <row r="214" spans="1:15" x14ac:dyDescent="0.2">
      <c r="A214" s="28">
        <v>212</v>
      </c>
      <c r="B214" s="25">
        <v>4725</v>
      </c>
      <c r="C214" s="25" t="s">
        <v>204</v>
      </c>
      <c r="D214" s="25">
        <v>3036.1</v>
      </c>
      <c r="E214" s="25">
        <v>689349218</v>
      </c>
      <c r="F214" s="25">
        <v>6001</v>
      </c>
      <c r="G214" s="25">
        <v>18219636</v>
      </c>
      <c r="H214" s="25">
        <v>193522</v>
      </c>
      <c r="I214" s="25">
        <v>0.28072999999999998</v>
      </c>
      <c r="L214" s="29">
        <v>0.05</v>
      </c>
      <c r="M214">
        <f t="shared" si="9"/>
        <v>910981.8</v>
      </c>
      <c r="N214" s="29">
        <f t="shared" si="10"/>
        <v>0.212432344971107</v>
      </c>
      <c r="O214" s="29">
        <f t="shared" si="11"/>
        <v>1.062161724855535E-2</v>
      </c>
    </row>
    <row r="215" spans="1:15" ht="30" x14ac:dyDescent="0.2">
      <c r="A215" s="28">
        <v>213</v>
      </c>
      <c r="B215" s="25">
        <v>2673</v>
      </c>
      <c r="C215" s="25" t="s">
        <v>125</v>
      </c>
      <c r="D215" s="25">
        <v>688.3</v>
      </c>
      <c r="E215" s="25">
        <v>222513763</v>
      </c>
      <c r="F215" s="25">
        <v>6038</v>
      </c>
      <c r="G215" s="25">
        <v>4155955</v>
      </c>
      <c r="H215" s="25">
        <v>0</v>
      </c>
      <c r="I215" s="25">
        <v>0</v>
      </c>
      <c r="L215" s="29">
        <v>0.05</v>
      </c>
      <c r="M215">
        <f t="shared" si="9"/>
        <v>207797.75</v>
      </c>
      <c r="N215" s="29">
        <f t="shared" si="10"/>
        <v>0</v>
      </c>
      <c r="O215" s="29">
        <f t="shared" si="11"/>
        <v>0</v>
      </c>
    </row>
    <row r="216" spans="1:15" ht="30" x14ac:dyDescent="0.2">
      <c r="A216" s="28">
        <v>214</v>
      </c>
      <c r="B216" s="25">
        <v>153</v>
      </c>
      <c r="C216" s="25" t="s">
        <v>17</v>
      </c>
      <c r="D216" s="25">
        <v>599</v>
      </c>
      <c r="E216" s="25">
        <v>211862845</v>
      </c>
      <c r="F216" s="25">
        <v>6088</v>
      </c>
      <c r="G216" s="25">
        <v>3646712</v>
      </c>
      <c r="H216" s="25">
        <v>134101</v>
      </c>
      <c r="I216" s="25">
        <v>0.63295999999999997</v>
      </c>
      <c r="L216" s="29">
        <v>0.05</v>
      </c>
      <c r="M216">
        <f t="shared" si="9"/>
        <v>182335.6</v>
      </c>
      <c r="N216" s="29">
        <f t="shared" si="10"/>
        <v>0.73546252075842566</v>
      </c>
      <c r="O216" s="29">
        <f t="shared" si="11"/>
        <v>3.677312603792128E-2</v>
      </c>
    </row>
    <row r="217" spans="1:15" ht="30" x14ac:dyDescent="0.2">
      <c r="A217" s="28">
        <v>215</v>
      </c>
      <c r="B217" s="25">
        <v>3691</v>
      </c>
      <c r="C217" s="25" t="s">
        <v>164</v>
      </c>
      <c r="D217" s="25">
        <v>897</v>
      </c>
      <c r="E217" s="25">
        <v>265664835</v>
      </c>
      <c r="F217" s="25">
        <v>6042</v>
      </c>
      <c r="G217" s="25">
        <v>5419674</v>
      </c>
      <c r="H217" s="25">
        <v>78250</v>
      </c>
      <c r="I217" s="25">
        <v>0.29454000000000002</v>
      </c>
      <c r="L217" s="29">
        <v>0.05</v>
      </c>
      <c r="M217">
        <f t="shared" si="9"/>
        <v>270983.7</v>
      </c>
      <c r="N217" s="29">
        <f t="shared" si="10"/>
        <v>0.28876275584103395</v>
      </c>
      <c r="O217" s="29">
        <f t="shared" si="11"/>
        <v>1.4438137792051699E-2</v>
      </c>
    </row>
    <row r="218" spans="1:15" ht="30" x14ac:dyDescent="0.2">
      <c r="A218" s="28">
        <v>216</v>
      </c>
      <c r="B218" s="25">
        <v>4774</v>
      </c>
      <c r="C218" s="25" t="s">
        <v>207</v>
      </c>
      <c r="D218" s="25">
        <v>847</v>
      </c>
      <c r="E218" s="25">
        <v>240011276</v>
      </c>
      <c r="F218" s="25">
        <v>6123</v>
      </c>
      <c r="G218" s="25">
        <v>5186181</v>
      </c>
      <c r="H218" s="25">
        <v>162946</v>
      </c>
      <c r="I218" s="25">
        <v>0.67891000000000001</v>
      </c>
      <c r="L218" s="29">
        <v>0.05</v>
      </c>
      <c r="M218">
        <f t="shared" si="9"/>
        <v>259309.05000000002</v>
      </c>
      <c r="N218" s="29">
        <f t="shared" si="10"/>
        <v>0.62838531859956293</v>
      </c>
      <c r="O218" s="29">
        <f t="shared" si="11"/>
        <v>3.1419265929978145E-2</v>
      </c>
    </row>
    <row r="219" spans="1:15" ht="30" x14ac:dyDescent="0.2">
      <c r="A219" s="28">
        <v>217</v>
      </c>
      <c r="B219" s="25">
        <v>873</v>
      </c>
      <c r="C219" s="25" t="s">
        <v>43</v>
      </c>
      <c r="D219" s="25">
        <v>476.5</v>
      </c>
      <c r="E219" s="25">
        <v>266704485</v>
      </c>
      <c r="F219" s="25">
        <v>6110</v>
      </c>
      <c r="G219" s="25">
        <v>2911415</v>
      </c>
      <c r="H219" s="25">
        <v>76060</v>
      </c>
      <c r="I219" s="25">
        <v>0.28517999999999999</v>
      </c>
      <c r="L219" s="29">
        <v>0.05</v>
      </c>
      <c r="M219">
        <f t="shared" si="9"/>
        <v>145570.75</v>
      </c>
      <c r="N219" s="29">
        <f t="shared" si="10"/>
        <v>0.52249507541865381</v>
      </c>
      <c r="O219" s="29">
        <f t="shared" si="11"/>
        <v>2.612475377093269E-2</v>
      </c>
    </row>
    <row r="220" spans="1:15" ht="30" x14ac:dyDescent="0.2">
      <c r="A220" s="28">
        <v>218</v>
      </c>
      <c r="B220" s="25">
        <v>4778</v>
      </c>
      <c r="C220" s="25" t="s">
        <v>211</v>
      </c>
      <c r="D220" s="25">
        <v>298.5</v>
      </c>
      <c r="E220" s="25">
        <v>193288630</v>
      </c>
      <c r="F220" s="25">
        <v>6038</v>
      </c>
      <c r="G220" s="25">
        <v>1802343</v>
      </c>
      <c r="H220" s="25">
        <v>90117</v>
      </c>
      <c r="I220" s="25">
        <v>0.46622999999999998</v>
      </c>
      <c r="L220" s="29">
        <v>0.05</v>
      </c>
      <c r="M220">
        <f t="shared" si="9"/>
        <v>90117.150000000009</v>
      </c>
      <c r="N220" s="29">
        <f t="shared" si="10"/>
        <v>0.99999833549995742</v>
      </c>
      <c r="O220" s="29">
        <f t="shared" si="11"/>
        <v>4.9999916774997877E-2</v>
      </c>
    </row>
    <row r="221" spans="1:15" ht="30" x14ac:dyDescent="0.2">
      <c r="A221" s="28">
        <v>219</v>
      </c>
      <c r="B221" s="25">
        <v>4777</v>
      </c>
      <c r="C221" s="25" t="s">
        <v>210</v>
      </c>
      <c r="D221" s="25">
        <v>708.3</v>
      </c>
      <c r="E221" s="25">
        <v>175050676</v>
      </c>
      <c r="F221" s="25">
        <v>6050</v>
      </c>
      <c r="G221" s="25">
        <v>4285215</v>
      </c>
      <c r="H221" s="25">
        <v>53625</v>
      </c>
      <c r="I221" s="25">
        <v>0.30634</v>
      </c>
      <c r="L221" s="29">
        <v>0.05</v>
      </c>
      <c r="M221">
        <f t="shared" si="9"/>
        <v>214260.75</v>
      </c>
      <c r="N221" s="29">
        <f t="shared" si="10"/>
        <v>0.25027915752185131</v>
      </c>
      <c r="O221" s="29">
        <f t="shared" si="11"/>
        <v>1.2513957876092564E-2</v>
      </c>
    </row>
    <row r="222" spans="1:15" ht="30" x14ac:dyDescent="0.2">
      <c r="A222" s="28">
        <v>220</v>
      </c>
      <c r="B222" s="25">
        <v>4776</v>
      </c>
      <c r="C222" s="25" t="s">
        <v>209</v>
      </c>
      <c r="D222" s="25">
        <v>523</v>
      </c>
      <c r="E222" s="25">
        <v>194958323</v>
      </c>
      <c r="F222" s="25">
        <v>6168</v>
      </c>
      <c r="G222" s="25">
        <v>3225864</v>
      </c>
      <c r="H222" s="25">
        <v>123750</v>
      </c>
      <c r="I222" s="25">
        <v>0.63475000000000004</v>
      </c>
      <c r="L222" s="29">
        <v>0.05</v>
      </c>
      <c r="M222">
        <f t="shared" si="9"/>
        <v>161293.20000000001</v>
      </c>
      <c r="N222" s="29">
        <f t="shared" si="10"/>
        <v>0.76723631250418489</v>
      </c>
      <c r="O222" s="29">
        <f t="shared" si="11"/>
        <v>3.8361815625209246E-2</v>
      </c>
    </row>
    <row r="223" spans="1:15" ht="30" x14ac:dyDescent="0.2">
      <c r="A223" s="28">
        <v>221</v>
      </c>
      <c r="B223" s="25">
        <v>4779</v>
      </c>
      <c r="C223" s="25" t="s">
        <v>212</v>
      </c>
      <c r="D223" s="25">
        <v>1297.5</v>
      </c>
      <c r="E223" s="25">
        <v>269559061</v>
      </c>
      <c r="F223" s="25">
        <v>6001</v>
      </c>
      <c r="G223" s="25">
        <v>7786298</v>
      </c>
      <c r="H223" s="25">
        <v>98912</v>
      </c>
      <c r="I223" s="25">
        <v>0.36693999999999999</v>
      </c>
      <c r="L223" s="29">
        <v>0.05</v>
      </c>
      <c r="M223">
        <f t="shared" si="9"/>
        <v>389314.9</v>
      </c>
      <c r="N223" s="29">
        <f t="shared" si="10"/>
        <v>0.25406682354053234</v>
      </c>
      <c r="O223" s="29">
        <f t="shared" si="11"/>
        <v>1.2703341177026617E-2</v>
      </c>
    </row>
    <row r="224" spans="1:15" ht="30" x14ac:dyDescent="0.2">
      <c r="A224" s="28">
        <v>222</v>
      </c>
      <c r="B224" s="25">
        <v>4784</v>
      </c>
      <c r="C224" s="25" t="s">
        <v>213</v>
      </c>
      <c r="D224" s="25">
        <v>2986.6</v>
      </c>
      <c r="E224" s="25">
        <v>859934252</v>
      </c>
      <c r="F224" s="25">
        <v>6001</v>
      </c>
      <c r="G224" s="25">
        <v>17922587</v>
      </c>
      <c r="H224" s="25">
        <v>879219</v>
      </c>
      <c r="I224" s="25">
        <v>1.0224299999999999</v>
      </c>
      <c r="L224" s="29">
        <v>0.05</v>
      </c>
      <c r="M224">
        <f t="shared" si="9"/>
        <v>896129.35000000009</v>
      </c>
      <c r="N224" s="29">
        <f t="shared" si="10"/>
        <v>0.98112956572619781</v>
      </c>
      <c r="O224" s="29">
        <f t="shared" si="11"/>
        <v>4.9056478286309893E-2</v>
      </c>
    </row>
    <row r="225" spans="1:15" ht="45" x14ac:dyDescent="0.2">
      <c r="A225" s="28">
        <v>223</v>
      </c>
      <c r="B225" s="25">
        <v>4785</v>
      </c>
      <c r="C225" s="25" t="s">
        <v>214</v>
      </c>
      <c r="D225" s="25">
        <v>521.5</v>
      </c>
      <c r="E225" s="25">
        <v>181200533</v>
      </c>
      <c r="F225" s="25">
        <v>6001</v>
      </c>
      <c r="G225" s="25">
        <v>3129522</v>
      </c>
      <c r="H225" s="25">
        <v>120336</v>
      </c>
      <c r="I225" s="25">
        <v>0.66410000000000002</v>
      </c>
      <c r="L225" s="29">
        <v>0.05</v>
      </c>
      <c r="M225">
        <f t="shared" si="9"/>
        <v>156476.1</v>
      </c>
      <c r="N225" s="29">
        <f t="shared" si="10"/>
        <v>0.76903757187199828</v>
      </c>
      <c r="O225" s="29">
        <f t="shared" si="11"/>
        <v>3.8451878593599914E-2</v>
      </c>
    </row>
    <row r="226" spans="1:15" ht="45" x14ac:dyDescent="0.2">
      <c r="A226" s="28">
        <v>224</v>
      </c>
      <c r="B226" s="25">
        <v>4787</v>
      </c>
      <c r="C226" s="25" t="s">
        <v>215</v>
      </c>
      <c r="D226" s="25">
        <v>289</v>
      </c>
      <c r="E226" s="25">
        <v>112542843</v>
      </c>
      <c r="F226" s="25">
        <v>6108</v>
      </c>
      <c r="G226" s="25">
        <v>1765212</v>
      </c>
      <c r="H226" s="25">
        <v>50591</v>
      </c>
      <c r="I226" s="25">
        <v>0.44952999999999999</v>
      </c>
      <c r="L226" s="29">
        <v>0.05</v>
      </c>
      <c r="M226">
        <f t="shared" si="9"/>
        <v>88260.6</v>
      </c>
      <c r="N226" s="29">
        <f t="shared" si="10"/>
        <v>0.57320027282841945</v>
      </c>
      <c r="O226" s="29">
        <f t="shared" si="11"/>
        <v>2.8660013641420973E-2</v>
      </c>
    </row>
    <row r="227" spans="1:15" ht="30" x14ac:dyDescent="0.2">
      <c r="A227" s="28">
        <v>225</v>
      </c>
      <c r="B227" s="25">
        <v>4773</v>
      </c>
      <c r="C227" s="25" t="s">
        <v>206</v>
      </c>
      <c r="D227" s="25">
        <v>535.1</v>
      </c>
      <c r="E227" s="25">
        <v>167013044</v>
      </c>
      <c r="F227" s="25">
        <v>6121</v>
      </c>
      <c r="G227" s="25">
        <v>3275347</v>
      </c>
      <c r="H227" s="25">
        <v>142212</v>
      </c>
      <c r="I227" s="25">
        <v>0.85150000000000003</v>
      </c>
      <c r="L227" s="29">
        <v>0.05</v>
      </c>
      <c r="M227">
        <f t="shared" si="9"/>
        <v>163767.35</v>
      </c>
      <c r="N227" s="29">
        <f t="shared" si="10"/>
        <v>0.86837822068928872</v>
      </c>
      <c r="O227" s="29">
        <f t="shared" si="11"/>
        <v>4.3418911034464443E-2</v>
      </c>
    </row>
    <row r="228" spans="1:15" ht="45" x14ac:dyDescent="0.2">
      <c r="A228" s="28">
        <v>226</v>
      </c>
      <c r="B228" s="25">
        <v>4775</v>
      </c>
      <c r="C228" s="25" t="s">
        <v>208</v>
      </c>
      <c r="D228" s="25">
        <v>226.4</v>
      </c>
      <c r="E228" s="25">
        <v>177646865</v>
      </c>
      <c r="F228" s="25">
        <v>6171</v>
      </c>
      <c r="G228" s="25">
        <v>1397114</v>
      </c>
      <c r="H228" s="25">
        <v>21703</v>
      </c>
      <c r="I228" s="25">
        <v>0.12217</v>
      </c>
      <c r="L228" s="29">
        <v>0.05</v>
      </c>
      <c r="M228">
        <f t="shared" si="9"/>
        <v>69855.7</v>
      </c>
      <c r="N228" s="29">
        <f t="shared" si="10"/>
        <v>0.31068330859185439</v>
      </c>
      <c r="O228" s="29">
        <f t="shared" si="11"/>
        <v>1.5534165429592718E-2</v>
      </c>
    </row>
    <row r="229" spans="1:15" ht="45" x14ac:dyDescent="0.2">
      <c r="A229" s="28">
        <v>227</v>
      </c>
      <c r="B229" s="25">
        <v>4788</v>
      </c>
      <c r="C229" s="25" t="s">
        <v>216</v>
      </c>
      <c r="D229" s="25">
        <v>499.1</v>
      </c>
      <c r="E229" s="25">
        <v>212297058</v>
      </c>
      <c r="F229" s="25">
        <v>6127</v>
      </c>
      <c r="G229" s="25">
        <v>3057986</v>
      </c>
      <c r="H229" s="25">
        <v>29249</v>
      </c>
      <c r="I229" s="25">
        <v>0.13777</v>
      </c>
      <c r="L229" s="29">
        <v>0.05</v>
      </c>
      <c r="M229">
        <f t="shared" si="9"/>
        <v>152899.30000000002</v>
      </c>
      <c r="N229" s="29">
        <f t="shared" si="10"/>
        <v>0.1912958398109082</v>
      </c>
      <c r="O229" s="29">
        <f t="shared" si="11"/>
        <v>9.5647919905454109E-3</v>
      </c>
    </row>
    <row r="230" spans="1:15" x14ac:dyDescent="0.2">
      <c r="A230" s="28">
        <v>228</v>
      </c>
      <c r="B230" s="25">
        <v>4797</v>
      </c>
      <c r="C230" s="25" t="s">
        <v>217</v>
      </c>
      <c r="D230" s="25">
        <v>2385.8000000000002</v>
      </c>
      <c r="E230" s="25">
        <v>419972712</v>
      </c>
      <c r="F230" s="25">
        <v>6001</v>
      </c>
      <c r="G230" s="25">
        <v>14317186</v>
      </c>
      <c r="H230" s="25">
        <v>496361</v>
      </c>
      <c r="I230" s="25">
        <v>1.1818900000000001</v>
      </c>
      <c r="L230" s="29">
        <v>0.05</v>
      </c>
      <c r="M230">
        <f t="shared" si="9"/>
        <v>715859.3</v>
      </c>
      <c r="N230" s="29">
        <f t="shared" si="10"/>
        <v>0.69337787467453449</v>
      </c>
      <c r="O230" s="29">
        <f t="shared" si="11"/>
        <v>3.4668893733726724E-2</v>
      </c>
    </row>
    <row r="231" spans="1:15" ht="30" x14ac:dyDescent="0.2">
      <c r="A231" s="28">
        <v>229</v>
      </c>
      <c r="B231" s="25">
        <v>4860</v>
      </c>
      <c r="C231" s="25" t="s">
        <v>218</v>
      </c>
      <c r="D231" s="25">
        <v>337</v>
      </c>
      <c r="E231" s="25">
        <v>129223650</v>
      </c>
      <c r="F231" s="25">
        <v>6001</v>
      </c>
      <c r="G231" s="25">
        <v>2022337</v>
      </c>
      <c r="H231" s="25">
        <v>21777</v>
      </c>
      <c r="I231" s="25">
        <v>0.16852</v>
      </c>
      <c r="L231" s="29">
        <v>0.05</v>
      </c>
      <c r="M231">
        <f t="shared" si="9"/>
        <v>101116.85</v>
      </c>
      <c r="N231" s="29">
        <f t="shared" si="10"/>
        <v>0.21536469935525088</v>
      </c>
      <c r="O231" s="29">
        <f t="shared" si="11"/>
        <v>1.0768234967762544E-2</v>
      </c>
    </row>
    <row r="232" spans="1:15" x14ac:dyDescent="0.2">
      <c r="A232" s="28">
        <v>230</v>
      </c>
      <c r="B232" s="25">
        <v>4869</v>
      </c>
      <c r="C232" s="25" t="s">
        <v>219</v>
      </c>
      <c r="D232" s="25">
        <v>1321.7</v>
      </c>
      <c r="E232" s="25">
        <v>269495465</v>
      </c>
      <c r="F232" s="25">
        <v>6042</v>
      </c>
      <c r="G232" s="25">
        <v>7985711</v>
      </c>
      <c r="H232" s="25">
        <v>299250</v>
      </c>
      <c r="I232" s="25">
        <v>1.1104099999999999</v>
      </c>
      <c r="L232" s="29">
        <v>0.05</v>
      </c>
      <c r="M232">
        <f t="shared" si="9"/>
        <v>399285.55000000005</v>
      </c>
      <c r="N232" s="29">
        <f t="shared" si="10"/>
        <v>0.74946363573637953</v>
      </c>
      <c r="O232" s="29">
        <f t="shared" si="11"/>
        <v>3.7473181786818979E-2</v>
      </c>
    </row>
    <row r="233" spans="1:15" x14ac:dyDescent="0.2">
      <c r="A233" s="28">
        <v>231</v>
      </c>
      <c r="B233" s="25">
        <v>4878</v>
      </c>
      <c r="C233" s="25" t="s">
        <v>220</v>
      </c>
      <c r="D233" s="25">
        <v>651</v>
      </c>
      <c r="E233" s="25">
        <v>212221119</v>
      </c>
      <c r="F233" s="25">
        <v>6001</v>
      </c>
      <c r="G233" s="25">
        <v>3906651</v>
      </c>
      <c r="H233" s="25">
        <v>195333</v>
      </c>
      <c r="I233" s="25">
        <v>0.92042000000000002</v>
      </c>
      <c r="L233" s="29">
        <v>0.05</v>
      </c>
      <c r="M233">
        <f t="shared" si="9"/>
        <v>195332.55000000002</v>
      </c>
      <c r="N233" s="29">
        <f t="shared" si="10"/>
        <v>1</v>
      </c>
      <c r="O233" s="29">
        <f t="shared" si="11"/>
        <v>5.0000115188175244E-2</v>
      </c>
    </row>
    <row r="234" spans="1:15" x14ac:dyDescent="0.2">
      <c r="A234" s="28">
        <v>232</v>
      </c>
      <c r="B234" s="25">
        <v>4890</v>
      </c>
      <c r="C234" s="25" t="s">
        <v>221</v>
      </c>
      <c r="D234" s="25">
        <v>885.4</v>
      </c>
      <c r="E234" s="25">
        <v>998628097</v>
      </c>
      <c r="F234" s="25">
        <v>6015</v>
      </c>
      <c r="G234" s="25">
        <v>5325681</v>
      </c>
      <c r="H234" s="25">
        <v>196780</v>
      </c>
      <c r="I234" s="25">
        <v>0.19705</v>
      </c>
      <c r="L234" s="29">
        <v>0.05</v>
      </c>
      <c r="M234">
        <f t="shared" si="9"/>
        <v>266284.05</v>
      </c>
      <c r="N234" s="29">
        <f t="shared" si="10"/>
        <v>0.73898530535343743</v>
      </c>
      <c r="O234" s="29">
        <f t="shared" si="11"/>
        <v>3.6949265267671873E-2</v>
      </c>
    </row>
    <row r="235" spans="1:15" ht="45" x14ac:dyDescent="0.2">
      <c r="A235" s="28">
        <v>233</v>
      </c>
      <c r="B235" s="25">
        <v>4905</v>
      </c>
      <c r="C235" s="25" t="s">
        <v>698</v>
      </c>
      <c r="D235" s="25">
        <v>213.9</v>
      </c>
      <c r="E235" s="25">
        <v>76594540</v>
      </c>
      <c r="F235" s="25">
        <v>6013</v>
      </c>
      <c r="G235" s="25">
        <v>1286181</v>
      </c>
      <c r="H235" s="25">
        <v>39718</v>
      </c>
      <c r="I235" s="25">
        <v>0.51854999999999996</v>
      </c>
      <c r="L235" s="29">
        <v>0.05</v>
      </c>
      <c r="M235">
        <f t="shared" si="9"/>
        <v>64309.05</v>
      </c>
      <c r="N235" s="29">
        <f t="shared" si="10"/>
        <v>0.61761136263092054</v>
      </c>
      <c r="O235" s="29">
        <f t="shared" si="11"/>
        <v>3.0880568131546028E-2</v>
      </c>
    </row>
    <row r="236" spans="1:15" ht="45" x14ac:dyDescent="0.2">
      <c r="A236" s="28">
        <v>234</v>
      </c>
      <c r="B236" s="25">
        <v>4978</v>
      </c>
      <c r="C236" s="25" t="s">
        <v>222</v>
      </c>
      <c r="D236" s="25">
        <v>204</v>
      </c>
      <c r="E236" s="25">
        <v>115893236</v>
      </c>
      <c r="F236" s="25">
        <v>6001</v>
      </c>
      <c r="G236" s="25">
        <v>1224204</v>
      </c>
      <c r="H236" s="25">
        <v>50743</v>
      </c>
      <c r="I236" s="25">
        <v>0.43784000000000001</v>
      </c>
      <c r="L236" s="29">
        <v>0.05</v>
      </c>
      <c r="M236">
        <f t="shared" si="9"/>
        <v>61210.200000000004</v>
      </c>
      <c r="N236" s="29">
        <f t="shared" si="10"/>
        <v>0.82899582095794488</v>
      </c>
      <c r="O236" s="29">
        <f t="shared" si="11"/>
        <v>4.1449791047897248E-2</v>
      </c>
    </row>
    <row r="237" spans="1:15" x14ac:dyDescent="0.2">
      <c r="A237" s="28">
        <v>235</v>
      </c>
      <c r="B237" s="25">
        <v>4995</v>
      </c>
      <c r="C237" s="25" t="s">
        <v>223</v>
      </c>
      <c r="D237" s="25">
        <v>928.6</v>
      </c>
      <c r="E237" s="25">
        <v>275036069</v>
      </c>
      <c r="F237" s="25">
        <v>6058</v>
      </c>
      <c r="G237" s="25">
        <v>5625459</v>
      </c>
      <c r="H237" s="25">
        <v>140000</v>
      </c>
      <c r="I237" s="25">
        <v>0.50902000000000003</v>
      </c>
      <c r="L237" s="29">
        <v>0.05</v>
      </c>
      <c r="M237">
        <f t="shared" si="9"/>
        <v>281272.95</v>
      </c>
      <c r="N237" s="29">
        <f t="shared" si="10"/>
        <v>0.49773716242532384</v>
      </c>
      <c r="O237" s="29">
        <f t="shared" si="11"/>
        <v>2.4886858121266193E-2</v>
      </c>
    </row>
    <row r="238" spans="1:15" ht="30" x14ac:dyDescent="0.2">
      <c r="A238" s="28">
        <v>236</v>
      </c>
      <c r="B238" s="25">
        <v>5013</v>
      </c>
      <c r="C238" s="25" t="s">
        <v>224</v>
      </c>
      <c r="D238" s="25">
        <v>2395.9</v>
      </c>
      <c r="E238" s="25">
        <v>563136928</v>
      </c>
      <c r="F238" s="25">
        <v>6001</v>
      </c>
      <c r="G238" s="25">
        <v>14377796</v>
      </c>
      <c r="H238" s="25">
        <v>516413</v>
      </c>
      <c r="I238" s="25">
        <v>0.91703000000000001</v>
      </c>
      <c r="L238" s="29">
        <v>0.05</v>
      </c>
      <c r="M238">
        <f t="shared" si="9"/>
        <v>718889.8</v>
      </c>
      <c r="N238" s="29">
        <f t="shared" si="10"/>
        <v>0.71834793037820255</v>
      </c>
      <c r="O238" s="29">
        <f t="shared" si="11"/>
        <v>3.5917396518910127E-2</v>
      </c>
    </row>
    <row r="239" spans="1:15" x14ac:dyDescent="0.2">
      <c r="A239" s="28">
        <v>237</v>
      </c>
      <c r="B239" s="25">
        <v>5049</v>
      </c>
      <c r="C239" s="25" t="s">
        <v>225</v>
      </c>
      <c r="D239" s="25">
        <v>4485.8999999999996</v>
      </c>
      <c r="E239" s="25">
        <v>792797616</v>
      </c>
      <c r="F239" s="25">
        <v>6001</v>
      </c>
      <c r="G239" s="25">
        <v>26919886</v>
      </c>
      <c r="H239" s="25">
        <v>0</v>
      </c>
      <c r="I239" s="25">
        <v>0</v>
      </c>
      <c r="L239" s="29">
        <v>0.05</v>
      </c>
      <c r="M239">
        <f t="shared" si="9"/>
        <v>1345994.3</v>
      </c>
      <c r="N239" s="29">
        <f t="shared" si="10"/>
        <v>0</v>
      </c>
      <c r="O239" s="29">
        <f t="shared" si="11"/>
        <v>0</v>
      </c>
    </row>
    <row r="240" spans="1:15" x14ac:dyDescent="0.2">
      <c r="A240" s="28">
        <v>238</v>
      </c>
      <c r="B240" s="25">
        <v>5319</v>
      </c>
      <c r="C240" s="25" t="s">
        <v>5</v>
      </c>
      <c r="D240" s="25">
        <v>1016.7</v>
      </c>
      <c r="E240" s="25">
        <v>238621947</v>
      </c>
      <c r="F240" s="25">
        <v>6001</v>
      </c>
      <c r="G240" s="25">
        <v>6101217</v>
      </c>
      <c r="H240" s="25">
        <v>55619</v>
      </c>
      <c r="I240" s="25">
        <v>0.23308000000000001</v>
      </c>
      <c r="L240" s="29">
        <v>0.05</v>
      </c>
      <c r="M240">
        <f t="shared" si="9"/>
        <v>305060.85000000003</v>
      </c>
      <c r="N240" s="29">
        <f t="shared" si="10"/>
        <v>0.18232100251474417</v>
      </c>
      <c r="O240" s="29">
        <f t="shared" si="11"/>
        <v>9.1160501257372094E-3</v>
      </c>
    </row>
    <row r="241" spans="1:15" ht="30" x14ac:dyDescent="0.2">
      <c r="A241" s="28">
        <v>239</v>
      </c>
      <c r="B241" s="25">
        <v>5121</v>
      </c>
      <c r="C241" s="25" t="s">
        <v>226</v>
      </c>
      <c r="D241" s="25">
        <v>734.7</v>
      </c>
      <c r="E241" s="25">
        <v>322868287</v>
      </c>
      <c r="F241" s="25">
        <v>6001</v>
      </c>
      <c r="G241" s="25">
        <v>4408935</v>
      </c>
      <c r="H241" s="25">
        <v>188204</v>
      </c>
      <c r="I241" s="25">
        <v>0.58291000000000004</v>
      </c>
      <c r="L241" s="29">
        <v>0.05</v>
      </c>
      <c r="M241">
        <f t="shared" si="9"/>
        <v>220446.75</v>
      </c>
      <c r="N241" s="29">
        <f t="shared" si="10"/>
        <v>0.85373905489647728</v>
      </c>
      <c r="O241" s="29">
        <f t="shared" si="11"/>
        <v>4.2686952744823863E-2</v>
      </c>
    </row>
    <row r="242" spans="1:15" ht="30" x14ac:dyDescent="0.2">
      <c r="A242" s="28">
        <v>240</v>
      </c>
      <c r="B242" s="25">
        <v>5139</v>
      </c>
      <c r="C242" s="25" t="s">
        <v>227</v>
      </c>
      <c r="D242" s="25">
        <v>184</v>
      </c>
      <c r="E242" s="25">
        <v>101163122</v>
      </c>
      <c r="F242" s="25">
        <v>6168</v>
      </c>
      <c r="G242" s="25">
        <v>1134912</v>
      </c>
      <c r="H242" s="25">
        <v>56437</v>
      </c>
      <c r="I242" s="25">
        <v>0.55788000000000004</v>
      </c>
      <c r="L242" s="29">
        <v>0.05</v>
      </c>
      <c r="M242">
        <f t="shared" si="9"/>
        <v>56745.600000000006</v>
      </c>
      <c r="N242" s="29">
        <f t="shared" si="10"/>
        <v>0.99456169288896401</v>
      </c>
      <c r="O242" s="29">
        <f t="shared" si="11"/>
        <v>4.9728084644448202E-2</v>
      </c>
    </row>
    <row r="243" spans="1:15" x14ac:dyDescent="0.2">
      <c r="A243" s="28">
        <v>241</v>
      </c>
      <c r="B243" s="25">
        <v>5163</v>
      </c>
      <c r="C243" s="25" t="s">
        <v>228</v>
      </c>
      <c r="D243" s="25">
        <v>642.79999999999995</v>
      </c>
      <c r="E243" s="25">
        <v>222577723</v>
      </c>
      <c r="F243" s="25">
        <v>6001</v>
      </c>
      <c r="G243" s="25">
        <v>3857443</v>
      </c>
      <c r="H243" s="25">
        <v>0</v>
      </c>
      <c r="I243" s="25">
        <v>0</v>
      </c>
      <c r="L243" s="29">
        <v>0.05</v>
      </c>
      <c r="M243">
        <f t="shared" si="9"/>
        <v>192872.15000000002</v>
      </c>
      <c r="N243" s="29">
        <f t="shared" si="10"/>
        <v>0</v>
      </c>
      <c r="O243" s="29">
        <f t="shared" si="11"/>
        <v>0</v>
      </c>
    </row>
    <row r="244" spans="1:15" x14ac:dyDescent="0.2">
      <c r="A244" s="28">
        <v>242</v>
      </c>
      <c r="B244" s="25">
        <v>5166</v>
      </c>
      <c r="C244" s="25" t="s">
        <v>229</v>
      </c>
      <c r="D244" s="25">
        <v>2210.1</v>
      </c>
      <c r="E244" s="25">
        <v>644120563</v>
      </c>
      <c r="F244" s="25">
        <v>6001</v>
      </c>
      <c r="G244" s="25">
        <v>13262810</v>
      </c>
      <c r="H244" s="25">
        <v>279323</v>
      </c>
      <c r="I244" s="25">
        <v>0.43364999999999998</v>
      </c>
      <c r="L244" s="29">
        <v>0.05</v>
      </c>
      <c r="M244">
        <f t="shared" si="9"/>
        <v>663140.5</v>
      </c>
      <c r="N244" s="29">
        <f t="shared" si="10"/>
        <v>0.42121239767439933</v>
      </c>
      <c r="O244" s="29">
        <f t="shared" si="11"/>
        <v>2.1060619883719964E-2</v>
      </c>
    </row>
    <row r="245" spans="1:15" x14ac:dyDescent="0.2">
      <c r="A245" s="28">
        <v>243</v>
      </c>
      <c r="B245" s="25">
        <v>5184</v>
      </c>
      <c r="C245" s="25" t="s">
        <v>230</v>
      </c>
      <c r="D245" s="25">
        <v>1810.8</v>
      </c>
      <c r="E245" s="25">
        <v>303507656</v>
      </c>
      <c r="F245" s="25">
        <v>6002</v>
      </c>
      <c r="G245" s="25">
        <v>10868422</v>
      </c>
      <c r="H245" s="25">
        <v>332888</v>
      </c>
      <c r="I245" s="25">
        <v>1.0968</v>
      </c>
      <c r="L245" s="29">
        <v>0.05</v>
      </c>
      <c r="M245">
        <f t="shared" si="9"/>
        <v>543421.1</v>
      </c>
      <c r="N245" s="29">
        <f t="shared" si="10"/>
        <v>0.61257834854038606</v>
      </c>
      <c r="O245" s="29">
        <f t="shared" si="11"/>
        <v>3.0628917427019304E-2</v>
      </c>
    </row>
    <row r="246" spans="1:15" ht="30" x14ac:dyDescent="0.2">
      <c r="A246" s="28">
        <v>244</v>
      </c>
      <c r="B246" s="25">
        <v>5250</v>
      </c>
      <c r="C246" s="25" t="s">
        <v>231</v>
      </c>
      <c r="D246" s="25">
        <v>3959.9</v>
      </c>
      <c r="E246" s="25">
        <v>1167640339</v>
      </c>
      <c r="F246" s="25">
        <v>6134</v>
      </c>
      <c r="G246" s="25">
        <v>24290027</v>
      </c>
      <c r="H246" s="25">
        <v>620776</v>
      </c>
      <c r="I246" s="25">
        <v>0.53164999999999996</v>
      </c>
      <c r="L246" s="29">
        <v>0.05</v>
      </c>
      <c r="M246">
        <f t="shared" si="9"/>
        <v>1214501.3500000001</v>
      </c>
      <c r="N246" s="29">
        <f t="shared" si="10"/>
        <v>0.51113652529081166</v>
      </c>
      <c r="O246" s="29">
        <f t="shared" si="11"/>
        <v>2.5556826264540589E-2</v>
      </c>
    </row>
    <row r="247" spans="1:15" ht="30" x14ac:dyDescent="0.2">
      <c r="A247" s="28">
        <v>245</v>
      </c>
      <c r="B247" s="25">
        <v>5256</v>
      </c>
      <c r="C247" s="25" t="s">
        <v>232</v>
      </c>
      <c r="D247" s="25">
        <v>620.70000000000005</v>
      </c>
      <c r="E247" s="25">
        <v>143594162</v>
      </c>
      <c r="F247" s="25">
        <v>6001</v>
      </c>
      <c r="G247" s="25">
        <v>3724821</v>
      </c>
      <c r="H247" s="25">
        <v>120343</v>
      </c>
      <c r="I247" s="25">
        <v>0.83808000000000005</v>
      </c>
      <c r="L247" s="29">
        <v>0.05</v>
      </c>
      <c r="M247">
        <f t="shared" si="9"/>
        <v>186241.05000000002</v>
      </c>
      <c r="N247" s="29">
        <f t="shared" si="10"/>
        <v>0.64616796350750805</v>
      </c>
      <c r="O247" s="29">
        <f t="shared" si="11"/>
        <v>3.2308398175375411E-2</v>
      </c>
    </row>
    <row r="248" spans="1:15" ht="30" x14ac:dyDescent="0.2">
      <c r="A248" s="28">
        <v>246</v>
      </c>
      <c r="B248" s="25">
        <v>5283</v>
      </c>
      <c r="C248" s="25" t="s">
        <v>233</v>
      </c>
      <c r="D248" s="25">
        <v>710.3</v>
      </c>
      <c r="E248" s="25">
        <v>422252956</v>
      </c>
      <c r="F248" s="25">
        <v>6136</v>
      </c>
      <c r="G248" s="25">
        <v>4358401</v>
      </c>
      <c r="H248" s="25">
        <v>120241</v>
      </c>
      <c r="I248" s="25">
        <v>0.28476000000000001</v>
      </c>
      <c r="L248" s="29">
        <v>0.05</v>
      </c>
      <c r="M248">
        <f t="shared" si="9"/>
        <v>217920.05000000002</v>
      </c>
      <c r="N248" s="29">
        <f t="shared" si="10"/>
        <v>0.5517665767789609</v>
      </c>
      <c r="O248" s="29">
        <f t="shared" si="11"/>
        <v>2.7588328838948045E-2</v>
      </c>
    </row>
    <row r="249" spans="1:15" x14ac:dyDescent="0.2">
      <c r="A249" s="28">
        <v>247</v>
      </c>
      <c r="B249" s="25">
        <v>5310</v>
      </c>
      <c r="C249" s="25" t="s">
        <v>234</v>
      </c>
      <c r="D249" s="25">
        <v>564.70000000000005</v>
      </c>
      <c r="E249" s="25">
        <v>157487342</v>
      </c>
      <c r="F249" s="25">
        <v>6014</v>
      </c>
      <c r="G249" s="25">
        <v>3396106</v>
      </c>
      <c r="H249" s="25">
        <v>0</v>
      </c>
      <c r="I249" s="25">
        <v>0</v>
      </c>
      <c r="L249" s="29">
        <v>0.05</v>
      </c>
      <c r="M249">
        <f t="shared" si="9"/>
        <v>169805.30000000002</v>
      </c>
      <c r="N249" s="29">
        <f t="shared" si="10"/>
        <v>0</v>
      </c>
      <c r="O249" s="29">
        <f t="shared" si="11"/>
        <v>0</v>
      </c>
    </row>
    <row r="250" spans="1:15" ht="30" x14ac:dyDescent="0.2">
      <c r="A250" s="28">
        <v>248</v>
      </c>
      <c r="B250" s="25">
        <v>5323</v>
      </c>
      <c r="C250" s="25" t="s">
        <v>235</v>
      </c>
      <c r="D250" s="25">
        <v>628.29999999999995</v>
      </c>
      <c r="E250" s="25">
        <v>299952416</v>
      </c>
      <c r="F250" s="25">
        <v>6121</v>
      </c>
      <c r="G250" s="25">
        <v>3845824</v>
      </c>
      <c r="H250" s="25">
        <v>82755</v>
      </c>
      <c r="I250" s="25">
        <v>0.27589000000000002</v>
      </c>
      <c r="L250" s="29">
        <v>0.05</v>
      </c>
      <c r="M250">
        <f t="shared" si="9"/>
        <v>192291.20000000001</v>
      </c>
      <c r="N250" s="29">
        <f t="shared" si="10"/>
        <v>0.43036290792298343</v>
      </c>
      <c r="O250" s="29">
        <f t="shared" si="11"/>
        <v>2.1518145396149175E-2</v>
      </c>
    </row>
    <row r="251" spans="1:15" x14ac:dyDescent="0.2">
      <c r="A251" s="28">
        <v>249</v>
      </c>
      <c r="B251" s="25">
        <v>5328</v>
      </c>
      <c r="C251" s="25" t="s">
        <v>236</v>
      </c>
      <c r="D251" s="25">
        <v>86</v>
      </c>
      <c r="E251" s="25">
        <v>46741348</v>
      </c>
      <c r="F251" s="25">
        <v>6176</v>
      </c>
      <c r="G251" s="25">
        <v>531136</v>
      </c>
      <c r="H251" s="25">
        <v>18484</v>
      </c>
      <c r="I251" s="25">
        <v>0.39545000000000002</v>
      </c>
      <c r="L251" s="29">
        <v>0.05</v>
      </c>
      <c r="M251">
        <f t="shared" si="9"/>
        <v>26556.800000000003</v>
      </c>
      <c r="N251" s="29">
        <f t="shared" si="10"/>
        <v>0.69601759248102169</v>
      </c>
      <c r="O251" s="29">
        <f t="shared" si="11"/>
        <v>3.4800879624051088E-2</v>
      </c>
    </row>
    <row r="252" spans="1:15" x14ac:dyDescent="0.2">
      <c r="A252" s="28">
        <v>250</v>
      </c>
      <c r="B252" s="25">
        <v>5337</v>
      </c>
      <c r="C252" s="25" t="s">
        <v>237</v>
      </c>
      <c r="D252" s="25">
        <v>345.9</v>
      </c>
      <c r="E252" s="25">
        <v>79076897</v>
      </c>
      <c r="F252" s="25">
        <v>6001</v>
      </c>
      <c r="G252" s="25">
        <v>2075746</v>
      </c>
      <c r="H252" s="25">
        <v>37500</v>
      </c>
      <c r="I252" s="25">
        <v>0.47421999999999997</v>
      </c>
      <c r="L252" s="29">
        <v>0.05</v>
      </c>
      <c r="M252">
        <f t="shared" si="9"/>
        <v>103787.3</v>
      </c>
      <c r="N252" s="29">
        <f t="shared" si="10"/>
        <v>0.36131588354259142</v>
      </c>
      <c r="O252" s="29">
        <f t="shared" si="11"/>
        <v>1.8065794177129571E-2</v>
      </c>
    </row>
    <row r="253" spans="1:15" x14ac:dyDescent="0.2">
      <c r="A253" s="28">
        <v>251</v>
      </c>
      <c r="B253" s="25">
        <v>5463</v>
      </c>
      <c r="C253" s="25" t="s">
        <v>238</v>
      </c>
      <c r="D253" s="25">
        <v>1212.8</v>
      </c>
      <c r="E253" s="25">
        <v>323268416</v>
      </c>
      <c r="F253" s="25">
        <v>6001</v>
      </c>
      <c r="G253" s="25">
        <v>7278013</v>
      </c>
      <c r="H253" s="25">
        <v>363901</v>
      </c>
      <c r="I253" s="25">
        <v>1.1256900000000001</v>
      </c>
      <c r="L253" s="29">
        <v>0.05</v>
      </c>
      <c r="M253">
        <f t="shared" si="9"/>
        <v>363900.65</v>
      </c>
      <c r="N253" s="29">
        <f t="shared" si="10"/>
        <v>1</v>
      </c>
      <c r="O253" s="29">
        <f t="shared" si="11"/>
        <v>5.0000048090048752E-2</v>
      </c>
    </row>
    <row r="254" spans="1:15" ht="30" x14ac:dyDescent="0.2">
      <c r="A254" s="28">
        <v>252</v>
      </c>
      <c r="B254" s="25">
        <v>5486</v>
      </c>
      <c r="C254" s="25" t="s">
        <v>239</v>
      </c>
      <c r="D254" s="25">
        <v>387</v>
      </c>
      <c r="E254" s="25">
        <v>205918738</v>
      </c>
      <c r="F254" s="25">
        <v>6022</v>
      </c>
      <c r="G254" s="25">
        <v>2330514</v>
      </c>
      <c r="H254" s="25">
        <v>0</v>
      </c>
      <c r="I254" s="25">
        <v>0</v>
      </c>
      <c r="L254" s="29">
        <v>0.05</v>
      </c>
      <c r="M254">
        <f t="shared" si="9"/>
        <v>116525.70000000001</v>
      </c>
      <c r="N254" s="29">
        <f t="shared" si="10"/>
        <v>0</v>
      </c>
      <c r="O254" s="29">
        <f t="shared" si="11"/>
        <v>0</v>
      </c>
    </row>
    <row r="255" spans="1:15" x14ac:dyDescent="0.2">
      <c r="A255" s="28">
        <v>253</v>
      </c>
      <c r="B255" s="25">
        <v>5508</v>
      </c>
      <c r="C255" s="25" t="s">
        <v>240</v>
      </c>
      <c r="D255" s="25">
        <v>276.60000000000002</v>
      </c>
      <c r="E255" s="25">
        <v>179695739</v>
      </c>
      <c r="F255" s="25">
        <v>6001</v>
      </c>
      <c r="G255" s="25">
        <v>1659877</v>
      </c>
      <c r="H255" s="25">
        <v>8022</v>
      </c>
      <c r="I255" s="25">
        <v>4.4639999999999999E-2</v>
      </c>
      <c r="L255" s="29">
        <v>0.05</v>
      </c>
      <c r="M255">
        <f t="shared" si="9"/>
        <v>82993.850000000006</v>
      </c>
      <c r="N255" s="29">
        <f t="shared" si="10"/>
        <v>9.6657764400615215E-2</v>
      </c>
      <c r="O255" s="29">
        <f t="shared" si="11"/>
        <v>4.8328882200307614E-3</v>
      </c>
    </row>
    <row r="256" spans="1:15" ht="30" x14ac:dyDescent="0.2">
      <c r="A256" s="28">
        <v>254</v>
      </c>
      <c r="B256" s="25">
        <v>1975</v>
      </c>
      <c r="C256" s="25" t="s">
        <v>102</v>
      </c>
      <c r="D256" s="25">
        <v>420.5</v>
      </c>
      <c r="E256" s="25">
        <v>173386930</v>
      </c>
      <c r="F256" s="25">
        <v>6010</v>
      </c>
      <c r="G256" s="25">
        <v>2527205</v>
      </c>
      <c r="H256" s="25">
        <v>68717</v>
      </c>
      <c r="I256" s="25">
        <v>0.39632000000000001</v>
      </c>
      <c r="L256" s="29">
        <v>0.05</v>
      </c>
      <c r="M256">
        <f t="shared" si="9"/>
        <v>126360.25</v>
      </c>
      <c r="N256" s="29">
        <f t="shared" si="10"/>
        <v>0.54381817066680382</v>
      </c>
      <c r="O256" s="29">
        <f t="shared" si="11"/>
        <v>2.7190908533340191E-2</v>
      </c>
    </row>
    <row r="257" spans="1:15" x14ac:dyDescent="0.2">
      <c r="A257" s="28">
        <v>255</v>
      </c>
      <c r="B257" s="25">
        <v>4824</v>
      </c>
      <c r="C257" s="25" t="s">
        <v>241</v>
      </c>
      <c r="D257" s="25">
        <v>680.7</v>
      </c>
      <c r="E257" s="25">
        <v>314427132</v>
      </c>
      <c r="F257" s="25">
        <v>6001</v>
      </c>
      <c r="G257" s="25">
        <v>4084881</v>
      </c>
      <c r="H257" s="25">
        <v>91360</v>
      </c>
      <c r="I257" s="25">
        <v>0.29055999999999998</v>
      </c>
      <c r="L257" s="29">
        <v>0.05</v>
      </c>
      <c r="M257">
        <f t="shared" si="9"/>
        <v>204244.05000000002</v>
      </c>
      <c r="N257" s="29">
        <f t="shared" si="10"/>
        <v>0.44730801215506644</v>
      </c>
      <c r="O257" s="29">
        <f t="shared" si="11"/>
        <v>2.2365400607753324E-2</v>
      </c>
    </row>
    <row r="258" spans="1:15" ht="30" x14ac:dyDescent="0.2">
      <c r="A258" s="28">
        <v>256</v>
      </c>
      <c r="B258" s="25">
        <v>5607</v>
      </c>
      <c r="C258" s="25" t="s">
        <v>242</v>
      </c>
      <c r="D258" s="25">
        <v>663</v>
      </c>
      <c r="E258" s="25">
        <v>185587145</v>
      </c>
      <c r="F258" s="25">
        <v>6042</v>
      </c>
      <c r="G258" s="25">
        <v>4005846</v>
      </c>
      <c r="H258" s="25">
        <v>147143</v>
      </c>
      <c r="I258" s="25">
        <v>0.79285000000000005</v>
      </c>
      <c r="L258" s="29">
        <v>0.05</v>
      </c>
      <c r="M258">
        <f t="shared" si="9"/>
        <v>200292.30000000002</v>
      </c>
      <c r="N258" s="29">
        <f t="shared" si="10"/>
        <v>0.73464132170832319</v>
      </c>
      <c r="O258" s="29">
        <f t="shared" si="11"/>
        <v>3.6732066085416161E-2</v>
      </c>
    </row>
    <row r="259" spans="1:15" ht="45" x14ac:dyDescent="0.2">
      <c r="A259" s="28">
        <v>257</v>
      </c>
      <c r="B259" s="25">
        <v>5625</v>
      </c>
      <c r="C259" s="25" t="s">
        <v>243</v>
      </c>
      <c r="D259" s="25">
        <v>467</v>
      </c>
      <c r="E259" s="25">
        <v>194532153</v>
      </c>
      <c r="F259" s="25">
        <v>6021</v>
      </c>
      <c r="G259" s="25">
        <v>2811807</v>
      </c>
      <c r="H259" s="25">
        <v>50000</v>
      </c>
      <c r="I259" s="25">
        <v>0.25702999999999998</v>
      </c>
      <c r="L259" s="29">
        <v>0.05</v>
      </c>
      <c r="M259">
        <f t="shared" si="9"/>
        <v>140590.35</v>
      </c>
      <c r="N259" s="29">
        <f t="shared" si="10"/>
        <v>0.35564318603659495</v>
      </c>
      <c r="O259" s="29">
        <f t="shared" si="11"/>
        <v>1.7782159301829747E-2</v>
      </c>
    </row>
    <row r="260" spans="1:15" ht="30" x14ac:dyDescent="0.2">
      <c r="A260" s="28">
        <v>258</v>
      </c>
      <c r="B260" s="25">
        <v>5643</v>
      </c>
      <c r="C260" s="25" t="s">
        <v>244</v>
      </c>
      <c r="D260" s="25">
        <v>945.5</v>
      </c>
      <c r="E260" s="25">
        <v>260651172</v>
      </c>
      <c r="F260" s="25">
        <v>6001</v>
      </c>
      <c r="G260" s="25">
        <v>5673946</v>
      </c>
      <c r="H260" s="25">
        <v>110332</v>
      </c>
      <c r="I260" s="25">
        <v>0.42329</v>
      </c>
      <c r="L260" s="29">
        <v>0.05</v>
      </c>
      <c r="M260">
        <f t="shared" ref="M260:M323" si="12">L260*G260</f>
        <v>283697.3</v>
      </c>
      <c r="N260" s="29">
        <f t="shared" ref="N260:N323" si="13">IF(H260/M260&gt;1,1,H260/M260)</f>
        <v>0.38890747285927646</v>
      </c>
      <c r="O260" s="29">
        <f t="shared" ref="O260:O323" si="14">H260/G260</f>
        <v>1.944537364296382E-2</v>
      </c>
    </row>
    <row r="261" spans="1:15" ht="60" x14ac:dyDescent="0.2">
      <c r="A261" s="28">
        <v>259</v>
      </c>
      <c r="B261" s="25">
        <v>5697</v>
      </c>
      <c r="C261" s="25" t="s">
        <v>245</v>
      </c>
      <c r="D261" s="25">
        <v>464.2</v>
      </c>
      <c r="E261" s="25">
        <v>187449939</v>
      </c>
      <c r="F261" s="25">
        <v>6001</v>
      </c>
      <c r="G261" s="25">
        <v>2785664</v>
      </c>
      <c r="H261" s="25">
        <v>73801</v>
      </c>
      <c r="I261" s="25">
        <v>0.39371</v>
      </c>
      <c r="L261" s="29">
        <v>0.05</v>
      </c>
      <c r="M261">
        <f t="shared" si="12"/>
        <v>139283.20000000001</v>
      </c>
      <c r="N261" s="29">
        <f t="shared" si="13"/>
        <v>0.52986289803795428</v>
      </c>
      <c r="O261" s="29">
        <f t="shared" si="14"/>
        <v>2.6493144901897716E-2</v>
      </c>
    </row>
    <row r="262" spans="1:15" ht="30" x14ac:dyDescent="0.2">
      <c r="A262" s="28">
        <v>260</v>
      </c>
      <c r="B262" s="25">
        <v>5724</v>
      </c>
      <c r="C262" s="25" t="s">
        <v>246</v>
      </c>
      <c r="D262" s="25">
        <v>250</v>
      </c>
      <c r="E262" s="25">
        <v>99949294</v>
      </c>
      <c r="F262" s="25">
        <v>6015</v>
      </c>
      <c r="G262" s="25">
        <v>1503750</v>
      </c>
      <c r="H262" s="25">
        <v>56391</v>
      </c>
      <c r="I262" s="25">
        <v>0.56420000000000003</v>
      </c>
      <c r="L262" s="29">
        <v>0.05</v>
      </c>
      <c r="M262">
        <f t="shared" si="12"/>
        <v>75187.5</v>
      </c>
      <c r="N262" s="29">
        <f t="shared" si="13"/>
        <v>0.75000498753117206</v>
      </c>
      <c r="O262" s="29">
        <f t="shared" si="14"/>
        <v>3.7500249376558603E-2</v>
      </c>
    </row>
    <row r="263" spans="1:15" x14ac:dyDescent="0.2">
      <c r="A263" s="28">
        <v>261</v>
      </c>
      <c r="B263" s="25">
        <v>5805</v>
      </c>
      <c r="C263" s="25" t="s">
        <v>248</v>
      </c>
      <c r="D263" s="25">
        <v>1200.9000000000001</v>
      </c>
      <c r="E263" s="25">
        <v>623055740</v>
      </c>
      <c r="F263" s="25">
        <v>6069</v>
      </c>
      <c r="G263" s="25">
        <v>7288262</v>
      </c>
      <c r="H263" s="25">
        <v>364413</v>
      </c>
      <c r="I263" s="25">
        <v>0.58487999999999996</v>
      </c>
      <c r="L263" s="29">
        <v>0.05</v>
      </c>
      <c r="M263">
        <f t="shared" si="12"/>
        <v>364413.10000000003</v>
      </c>
      <c r="N263" s="29">
        <f t="shared" si="13"/>
        <v>0.99999972558615469</v>
      </c>
      <c r="O263" s="29">
        <f t="shared" si="14"/>
        <v>4.999998627930774E-2</v>
      </c>
    </row>
    <row r="264" spans="1:15" ht="45" x14ac:dyDescent="0.2">
      <c r="A264" s="28">
        <v>262</v>
      </c>
      <c r="B264" s="25">
        <v>5823</v>
      </c>
      <c r="C264" s="25" t="s">
        <v>249</v>
      </c>
      <c r="D264" s="25">
        <v>372.4</v>
      </c>
      <c r="E264" s="25">
        <v>187336946</v>
      </c>
      <c r="F264" s="25">
        <v>6068</v>
      </c>
      <c r="G264" s="25">
        <v>2259723</v>
      </c>
      <c r="H264" s="25">
        <v>73110</v>
      </c>
      <c r="I264" s="25">
        <v>0.39026</v>
      </c>
      <c r="L264" s="29">
        <v>0.05</v>
      </c>
      <c r="M264">
        <f t="shared" si="12"/>
        <v>112986.15000000001</v>
      </c>
      <c r="N264" s="29">
        <f t="shared" si="13"/>
        <v>0.64707045952092357</v>
      </c>
      <c r="O264" s="29">
        <f t="shared" si="14"/>
        <v>3.2353522976046177E-2</v>
      </c>
    </row>
    <row r="265" spans="1:15" ht="30" x14ac:dyDescent="0.2">
      <c r="A265" s="28">
        <v>263</v>
      </c>
      <c r="B265" s="25">
        <v>5832</v>
      </c>
      <c r="C265" s="25" t="s">
        <v>250</v>
      </c>
      <c r="D265" s="25">
        <v>309.39999999999998</v>
      </c>
      <c r="E265" s="25">
        <v>108402518</v>
      </c>
      <c r="F265" s="25">
        <v>6001</v>
      </c>
      <c r="G265" s="25">
        <v>1856709</v>
      </c>
      <c r="H265" s="25">
        <v>0</v>
      </c>
      <c r="I265" s="25">
        <v>0</v>
      </c>
      <c r="L265" s="29">
        <v>0.05</v>
      </c>
      <c r="M265">
        <f t="shared" si="12"/>
        <v>92835.450000000012</v>
      </c>
      <c r="N265" s="29">
        <f t="shared" si="13"/>
        <v>0</v>
      </c>
      <c r="O265" s="29">
        <f t="shared" si="14"/>
        <v>0</v>
      </c>
    </row>
    <row r="266" spans="1:15" x14ac:dyDescent="0.2">
      <c r="A266" s="28">
        <v>264</v>
      </c>
      <c r="B266" s="25">
        <v>5868</v>
      </c>
      <c r="C266" s="25" t="s">
        <v>251</v>
      </c>
      <c r="D266" s="25">
        <v>155.19999999999999</v>
      </c>
      <c r="E266" s="25">
        <v>105027255</v>
      </c>
      <c r="F266" s="25">
        <v>6124</v>
      </c>
      <c r="G266" s="25">
        <v>950445</v>
      </c>
      <c r="H266" s="25">
        <v>47522</v>
      </c>
      <c r="I266" s="25">
        <v>0.45246999999999998</v>
      </c>
      <c r="L266" s="29">
        <v>0.05</v>
      </c>
      <c r="M266">
        <f t="shared" si="12"/>
        <v>47522.25</v>
      </c>
      <c r="N266" s="29">
        <f t="shared" si="13"/>
        <v>0.99999473930632499</v>
      </c>
      <c r="O266" s="29">
        <f t="shared" si="14"/>
        <v>4.9999736965316247E-2</v>
      </c>
    </row>
    <row r="267" spans="1:15" ht="45" x14ac:dyDescent="0.2">
      <c r="A267" s="28">
        <v>265</v>
      </c>
      <c r="B267" s="25">
        <v>5877</v>
      </c>
      <c r="C267" s="25" t="s">
        <v>252</v>
      </c>
      <c r="D267" s="25">
        <v>1339.3</v>
      </c>
      <c r="E267" s="25">
        <v>552355175</v>
      </c>
      <c r="F267" s="25">
        <v>6001</v>
      </c>
      <c r="G267" s="25">
        <v>8037139</v>
      </c>
      <c r="H267" s="25">
        <v>301393</v>
      </c>
      <c r="I267" s="25">
        <v>0.54564999999999997</v>
      </c>
      <c r="L267" s="29">
        <v>0.05</v>
      </c>
      <c r="M267">
        <f t="shared" si="12"/>
        <v>401856.95</v>
      </c>
      <c r="N267" s="29">
        <f t="shared" si="13"/>
        <v>0.75000071542871161</v>
      </c>
      <c r="O267" s="29">
        <f t="shared" si="14"/>
        <v>3.7500035771435583E-2</v>
      </c>
    </row>
    <row r="268" spans="1:15" x14ac:dyDescent="0.2">
      <c r="A268" s="28">
        <v>266</v>
      </c>
      <c r="B268" s="25">
        <v>5895</v>
      </c>
      <c r="C268" s="25" t="s">
        <v>253</v>
      </c>
      <c r="D268" s="25">
        <v>237.9</v>
      </c>
      <c r="E268" s="25">
        <v>84457413</v>
      </c>
      <c r="F268" s="25">
        <v>6001</v>
      </c>
      <c r="G268" s="25">
        <v>1427638</v>
      </c>
      <c r="H268" s="25">
        <v>7135</v>
      </c>
      <c r="I268" s="25">
        <v>8.448E-2</v>
      </c>
      <c r="L268" s="29">
        <v>0.05</v>
      </c>
      <c r="M268">
        <f t="shared" si="12"/>
        <v>71381.900000000009</v>
      </c>
      <c r="N268" s="29">
        <f t="shared" si="13"/>
        <v>9.995531080007676E-2</v>
      </c>
      <c r="O268" s="29">
        <f t="shared" si="14"/>
        <v>4.9977655400038389E-3</v>
      </c>
    </row>
    <row r="269" spans="1:15" x14ac:dyDescent="0.2">
      <c r="A269" s="28">
        <v>267</v>
      </c>
      <c r="B269" s="25">
        <v>5949</v>
      </c>
      <c r="C269" s="25" t="s">
        <v>254</v>
      </c>
      <c r="D269" s="25">
        <v>975.5</v>
      </c>
      <c r="E269" s="25">
        <v>293812506</v>
      </c>
      <c r="F269" s="25">
        <v>6001</v>
      </c>
      <c r="G269" s="25">
        <v>5853976</v>
      </c>
      <c r="H269" s="25">
        <v>242795</v>
      </c>
      <c r="I269" s="25">
        <v>0.82635999999999998</v>
      </c>
      <c r="L269" s="29">
        <v>0.05</v>
      </c>
      <c r="M269">
        <f t="shared" si="12"/>
        <v>292698.8</v>
      </c>
      <c r="N269" s="29">
        <f t="shared" si="13"/>
        <v>0.82950459653404796</v>
      </c>
      <c r="O269" s="29">
        <f t="shared" si="14"/>
        <v>4.1475229826702396E-2</v>
      </c>
    </row>
    <row r="270" spans="1:15" ht="30" x14ac:dyDescent="0.2">
      <c r="A270" s="28">
        <v>268</v>
      </c>
      <c r="B270" s="25">
        <v>5976</v>
      </c>
      <c r="C270" s="25" t="s">
        <v>255</v>
      </c>
      <c r="D270" s="25">
        <v>990.1</v>
      </c>
      <c r="E270" s="25">
        <v>241886068</v>
      </c>
      <c r="F270" s="25">
        <v>6001</v>
      </c>
      <c r="G270" s="25">
        <v>5941590</v>
      </c>
      <c r="H270" s="25">
        <v>216531</v>
      </c>
      <c r="I270" s="25">
        <v>0.89517999999999998</v>
      </c>
      <c r="L270" s="29">
        <v>0.05</v>
      </c>
      <c r="M270">
        <f t="shared" si="12"/>
        <v>297079.5</v>
      </c>
      <c r="N270" s="29">
        <f t="shared" si="13"/>
        <v>0.72886550569796971</v>
      </c>
      <c r="O270" s="29">
        <f t="shared" si="14"/>
        <v>3.6443275284898484E-2</v>
      </c>
    </row>
    <row r="271" spans="1:15" ht="45" x14ac:dyDescent="0.2">
      <c r="A271" s="28">
        <v>269</v>
      </c>
      <c r="B271" s="25">
        <v>5994</v>
      </c>
      <c r="C271" s="25" t="s">
        <v>256</v>
      </c>
      <c r="D271" s="25">
        <v>731.1</v>
      </c>
      <c r="E271" s="25">
        <v>244551505</v>
      </c>
      <c r="F271" s="25">
        <v>6031</v>
      </c>
      <c r="G271" s="25">
        <v>4409264</v>
      </c>
      <c r="H271" s="25">
        <v>140346</v>
      </c>
      <c r="I271" s="25">
        <v>0.57389000000000001</v>
      </c>
      <c r="L271" s="29">
        <v>0.05</v>
      </c>
      <c r="M271">
        <f t="shared" si="12"/>
        <v>220463.2</v>
      </c>
      <c r="N271" s="29">
        <f t="shared" si="13"/>
        <v>0.63659603961114597</v>
      </c>
      <c r="O271" s="29">
        <f t="shared" si="14"/>
        <v>3.18298019805573E-2</v>
      </c>
    </row>
    <row r="272" spans="1:15" x14ac:dyDescent="0.2">
      <c r="A272" s="28">
        <v>270</v>
      </c>
      <c r="B272" s="25">
        <v>6003</v>
      </c>
      <c r="C272" s="25" t="s">
        <v>257</v>
      </c>
      <c r="D272" s="25">
        <v>344.3</v>
      </c>
      <c r="E272" s="25">
        <v>116235480</v>
      </c>
      <c r="F272" s="25">
        <v>6013</v>
      </c>
      <c r="G272" s="25">
        <v>2070276</v>
      </c>
      <c r="H272" s="25">
        <v>0</v>
      </c>
      <c r="I272" s="25">
        <v>0</v>
      </c>
      <c r="L272" s="29">
        <v>0.05</v>
      </c>
      <c r="M272">
        <f t="shared" si="12"/>
        <v>103513.8</v>
      </c>
      <c r="N272" s="29">
        <f t="shared" si="13"/>
        <v>0</v>
      </c>
      <c r="O272" s="29">
        <f t="shared" si="14"/>
        <v>0</v>
      </c>
    </row>
    <row r="273" spans="1:15" ht="30" x14ac:dyDescent="0.2">
      <c r="A273" s="28">
        <v>271</v>
      </c>
      <c r="B273" s="25">
        <v>6012</v>
      </c>
      <c r="C273" s="25" t="s">
        <v>258</v>
      </c>
      <c r="D273" s="25">
        <v>556.1</v>
      </c>
      <c r="E273" s="25">
        <v>152303556</v>
      </c>
      <c r="F273" s="25">
        <v>6009</v>
      </c>
      <c r="G273" s="25">
        <v>3341605</v>
      </c>
      <c r="H273" s="25">
        <v>125310</v>
      </c>
      <c r="I273" s="25">
        <v>0.82276000000000005</v>
      </c>
      <c r="L273" s="29">
        <v>0.05</v>
      </c>
      <c r="M273">
        <f t="shared" si="12"/>
        <v>167080.25</v>
      </c>
      <c r="N273" s="29">
        <f t="shared" si="13"/>
        <v>0.74999887778477703</v>
      </c>
      <c r="O273" s="29">
        <f t="shared" si="14"/>
        <v>3.7499943889238857E-2</v>
      </c>
    </row>
    <row r="274" spans="1:15" ht="30" x14ac:dyDescent="0.2">
      <c r="A274" s="28">
        <v>272</v>
      </c>
      <c r="B274" s="25">
        <v>6030</v>
      </c>
      <c r="C274" s="25" t="s">
        <v>259</v>
      </c>
      <c r="D274" s="25">
        <v>1028.0999999999999</v>
      </c>
      <c r="E274" s="25">
        <v>322658263</v>
      </c>
      <c r="F274" s="25">
        <v>6001</v>
      </c>
      <c r="G274" s="25">
        <v>6169628</v>
      </c>
      <c r="H274" s="25">
        <v>308481</v>
      </c>
      <c r="I274" s="25">
        <v>0.95606000000000002</v>
      </c>
      <c r="L274" s="29">
        <v>0.05</v>
      </c>
      <c r="M274">
        <f t="shared" si="12"/>
        <v>308481.40000000002</v>
      </c>
      <c r="N274" s="29">
        <f t="shared" si="13"/>
        <v>0.99999870332538676</v>
      </c>
      <c r="O274" s="29">
        <f t="shared" si="14"/>
        <v>4.9999935166269341E-2</v>
      </c>
    </row>
    <row r="275" spans="1:15" ht="30" x14ac:dyDescent="0.2">
      <c r="A275" s="28">
        <v>273</v>
      </c>
      <c r="B275" s="25">
        <v>6048</v>
      </c>
      <c r="C275" s="25" t="s">
        <v>260</v>
      </c>
      <c r="D275" s="25">
        <v>498.1</v>
      </c>
      <c r="E275" s="25">
        <v>226806986</v>
      </c>
      <c r="F275" s="25">
        <v>6016</v>
      </c>
      <c r="G275" s="25">
        <v>2996570</v>
      </c>
      <c r="H275" s="25">
        <v>85406</v>
      </c>
      <c r="I275" s="25">
        <v>0.37656000000000001</v>
      </c>
      <c r="L275" s="29">
        <v>0.05</v>
      </c>
      <c r="M275">
        <f t="shared" si="12"/>
        <v>149828.5</v>
      </c>
      <c r="N275" s="29">
        <f t="shared" si="13"/>
        <v>0.57002506198753911</v>
      </c>
      <c r="O275" s="29">
        <f t="shared" si="14"/>
        <v>2.8501253099376955E-2</v>
      </c>
    </row>
    <row r="276" spans="1:15" ht="30" x14ac:dyDescent="0.2">
      <c r="A276" s="28">
        <v>274</v>
      </c>
      <c r="B276" s="25">
        <v>6039</v>
      </c>
      <c r="C276" s="25" t="s">
        <v>261</v>
      </c>
      <c r="D276" s="25">
        <v>13766</v>
      </c>
      <c r="E276" s="25">
        <v>2177003823</v>
      </c>
      <c r="F276" s="25">
        <v>6001</v>
      </c>
      <c r="G276" s="25">
        <v>82609766</v>
      </c>
      <c r="H276" s="25">
        <v>3098528</v>
      </c>
      <c r="I276" s="25">
        <v>1.4233</v>
      </c>
      <c r="L276" s="29">
        <v>0.05</v>
      </c>
      <c r="M276">
        <f t="shared" si="12"/>
        <v>4130488.3000000003</v>
      </c>
      <c r="N276" s="29">
        <f t="shared" si="13"/>
        <v>0.75016021713461811</v>
      </c>
      <c r="O276" s="29">
        <f t="shared" si="14"/>
        <v>3.750801085673091E-2</v>
      </c>
    </row>
    <row r="277" spans="1:15" x14ac:dyDescent="0.2">
      <c r="A277" s="28">
        <v>275</v>
      </c>
      <c r="B277" s="25">
        <v>6093</v>
      </c>
      <c r="C277" s="25" t="s">
        <v>262</v>
      </c>
      <c r="D277" s="25">
        <v>1252.4000000000001</v>
      </c>
      <c r="E277" s="25">
        <v>339532663</v>
      </c>
      <c r="F277" s="25">
        <v>6001</v>
      </c>
      <c r="G277" s="25">
        <v>7515652</v>
      </c>
      <c r="H277" s="25">
        <v>119982</v>
      </c>
      <c r="I277" s="25">
        <v>0.35337000000000002</v>
      </c>
      <c r="L277" s="29">
        <v>0.05</v>
      </c>
      <c r="M277">
        <f t="shared" si="12"/>
        <v>375782.60000000003</v>
      </c>
      <c r="N277" s="29">
        <f t="shared" si="13"/>
        <v>0.31928567208806363</v>
      </c>
      <c r="O277" s="29">
        <f t="shared" si="14"/>
        <v>1.5964283604403183E-2</v>
      </c>
    </row>
    <row r="278" spans="1:15" ht="30" x14ac:dyDescent="0.2">
      <c r="A278" s="28">
        <v>276</v>
      </c>
      <c r="B278" s="25">
        <v>6095</v>
      </c>
      <c r="C278" s="25" t="s">
        <v>264</v>
      </c>
      <c r="D278" s="25">
        <v>676.1</v>
      </c>
      <c r="E278" s="25">
        <v>234967046</v>
      </c>
      <c r="F278" s="25">
        <v>6063</v>
      </c>
      <c r="G278" s="25">
        <v>4099194</v>
      </c>
      <c r="H278" s="25">
        <v>0</v>
      </c>
      <c r="I278" s="25">
        <v>0</v>
      </c>
      <c r="L278" s="29">
        <v>0.05</v>
      </c>
      <c r="M278">
        <f t="shared" si="12"/>
        <v>204959.7</v>
      </c>
      <c r="N278" s="29">
        <f t="shared" si="13"/>
        <v>0</v>
      </c>
      <c r="O278" s="29">
        <f t="shared" si="14"/>
        <v>0</v>
      </c>
    </row>
    <row r="279" spans="1:15" ht="30" x14ac:dyDescent="0.2">
      <c r="A279" s="28">
        <v>277</v>
      </c>
      <c r="B279" s="25">
        <v>5157</v>
      </c>
      <c r="C279" s="25" t="s">
        <v>268</v>
      </c>
      <c r="D279" s="25">
        <v>665.6</v>
      </c>
      <c r="E279" s="25">
        <v>286413727</v>
      </c>
      <c r="F279" s="25">
        <v>6054</v>
      </c>
      <c r="G279" s="25">
        <v>4029542</v>
      </c>
      <c r="H279" s="25">
        <v>187651</v>
      </c>
      <c r="I279" s="25">
        <v>0.65517000000000003</v>
      </c>
      <c r="L279" s="29">
        <v>0.05</v>
      </c>
      <c r="M279">
        <f t="shared" si="12"/>
        <v>201477.1</v>
      </c>
      <c r="N279" s="29">
        <f t="shared" si="13"/>
        <v>0.93137632018725702</v>
      </c>
      <c r="O279" s="29">
        <f t="shared" si="14"/>
        <v>4.656881600936285E-2</v>
      </c>
    </row>
    <row r="280" spans="1:15" ht="30" x14ac:dyDescent="0.2">
      <c r="A280" s="28">
        <v>278</v>
      </c>
      <c r="B280" s="25">
        <v>6097</v>
      </c>
      <c r="C280" s="25" t="s">
        <v>266</v>
      </c>
      <c r="D280" s="25">
        <v>218.2</v>
      </c>
      <c r="E280" s="25">
        <v>85476426</v>
      </c>
      <c r="F280" s="25">
        <v>6001</v>
      </c>
      <c r="G280" s="25">
        <v>1309418</v>
      </c>
      <c r="H280" s="25">
        <v>0</v>
      </c>
      <c r="I280" s="25">
        <v>0</v>
      </c>
      <c r="L280" s="29">
        <v>0.05</v>
      </c>
      <c r="M280">
        <f t="shared" si="12"/>
        <v>65470.9</v>
      </c>
      <c r="N280" s="29">
        <f t="shared" si="13"/>
        <v>0</v>
      </c>
      <c r="O280" s="29">
        <f t="shared" si="14"/>
        <v>0</v>
      </c>
    </row>
    <row r="281" spans="1:15" ht="45" x14ac:dyDescent="0.2">
      <c r="A281" s="28">
        <v>279</v>
      </c>
      <c r="B281" s="25">
        <v>6098</v>
      </c>
      <c r="C281" s="25" t="s">
        <v>267</v>
      </c>
      <c r="D281" s="25">
        <v>1455.4</v>
      </c>
      <c r="E281" s="25">
        <v>310800086</v>
      </c>
      <c r="F281" s="25">
        <v>6021</v>
      </c>
      <c r="G281" s="25">
        <v>8762963</v>
      </c>
      <c r="H281" s="25">
        <v>159563</v>
      </c>
      <c r="I281" s="25">
        <v>0.51339000000000001</v>
      </c>
      <c r="L281" s="29">
        <v>0.05</v>
      </c>
      <c r="M281">
        <f t="shared" si="12"/>
        <v>438148.15</v>
      </c>
      <c r="N281" s="29">
        <f t="shared" si="13"/>
        <v>0.36417590716747289</v>
      </c>
      <c r="O281" s="29">
        <f t="shared" si="14"/>
        <v>1.8208795358373647E-2</v>
      </c>
    </row>
    <row r="282" spans="1:15" ht="45" x14ac:dyDescent="0.2">
      <c r="A282" s="28">
        <v>280</v>
      </c>
      <c r="B282" s="25">
        <v>6100</v>
      </c>
      <c r="C282" s="25" t="s">
        <v>269</v>
      </c>
      <c r="D282" s="25">
        <v>600.6</v>
      </c>
      <c r="E282" s="25">
        <v>205359916</v>
      </c>
      <c r="F282" s="25">
        <v>6001</v>
      </c>
      <c r="G282" s="25">
        <v>3604201</v>
      </c>
      <c r="H282" s="25">
        <v>164325</v>
      </c>
      <c r="I282" s="25">
        <v>0.80018</v>
      </c>
      <c r="L282" s="29">
        <v>0.05</v>
      </c>
      <c r="M282">
        <f t="shared" si="12"/>
        <v>180210.05000000002</v>
      </c>
      <c r="N282" s="29">
        <f t="shared" si="13"/>
        <v>0.91185258535803071</v>
      </c>
      <c r="O282" s="29">
        <f t="shared" si="14"/>
        <v>4.5592629267901544E-2</v>
      </c>
    </row>
    <row r="283" spans="1:15" ht="30" x14ac:dyDescent="0.2">
      <c r="A283" s="28">
        <v>281</v>
      </c>
      <c r="B283" s="25">
        <v>6101</v>
      </c>
      <c r="C283" s="25" t="s">
        <v>270</v>
      </c>
      <c r="D283" s="25">
        <v>6214</v>
      </c>
      <c r="E283" s="25">
        <v>1223126056</v>
      </c>
      <c r="F283" s="25">
        <v>6001</v>
      </c>
      <c r="G283" s="25">
        <v>37290214</v>
      </c>
      <c r="H283" s="25">
        <v>1263961</v>
      </c>
      <c r="I283" s="25">
        <v>1.03339</v>
      </c>
      <c r="L283" s="29">
        <v>0.05</v>
      </c>
      <c r="M283">
        <f t="shared" si="12"/>
        <v>1864510.7000000002</v>
      </c>
      <c r="N283" s="29">
        <f t="shared" si="13"/>
        <v>0.67790493237716465</v>
      </c>
      <c r="O283" s="29">
        <f t="shared" si="14"/>
        <v>3.3895246618858232E-2</v>
      </c>
    </row>
    <row r="284" spans="1:15" ht="30" x14ac:dyDescent="0.2">
      <c r="A284" s="28">
        <v>282</v>
      </c>
      <c r="B284" s="25">
        <v>6094</v>
      </c>
      <c r="C284" s="25" t="s">
        <v>263</v>
      </c>
      <c r="D284" s="25">
        <v>541.9</v>
      </c>
      <c r="E284" s="25">
        <v>128742424</v>
      </c>
      <c r="F284" s="25">
        <v>6001</v>
      </c>
      <c r="G284" s="25">
        <v>3251942</v>
      </c>
      <c r="H284" s="25">
        <v>112544</v>
      </c>
      <c r="I284" s="25">
        <v>0.87417999999999996</v>
      </c>
      <c r="L284" s="29">
        <v>0.05</v>
      </c>
      <c r="M284">
        <f t="shared" si="12"/>
        <v>162597.1</v>
      </c>
      <c r="N284" s="29">
        <f t="shared" si="13"/>
        <v>0.6921648664090565</v>
      </c>
      <c r="O284" s="29">
        <f t="shared" si="14"/>
        <v>3.4608243320452828E-2</v>
      </c>
    </row>
    <row r="285" spans="1:15" ht="60" x14ac:dyDescent="0.2">
      <c r="A285" s="28">
        <v>283</v>
      </c>
      <c r="B285" s="25">
        <v>6096</v>
      </c>
      <c r="C285" s="25" t="s">
        <v>265</v>
      </c>
      <c r="D285" s="25">
        <v>543.9</v>
      </c>
      <c r="E285" s="25">
        <v>205178750</v>
      </c>
      <c r="F285" s="25">
        <v>6130</v>
      </c>
      <c r="G285" s="25">
        <v>3334107</v>
      </c>
      <c r="H285" s="25">
        <v>97998</v>
      </c>
      <c r="I285" s="25">
        <v>0.47761999999999999</v>
      </c>
      <c r="L285" s="29">
        <v>0.05</v>
      </c>
      <c r="M285">
        <f t="shared" si="12"/>
        <v>166705.35</v>
      </c>
      <c r="N285" s="29">
        <f t="shared" si="13"/>
        <v>0.58785155965300451</v>
      </c>
      <c r="O285" s="29">
        <f t="shared" si="14"/>
        <v>2.9392577982650228E-2</v>
      </c>
    </row>
    <row r="286" spans="1:15" ht="30" x14ac:dyDescent="0.2">
      <c r="A286" s="28">
        <v>284</v>
      </c>
      <c r="B286" s="25">
        <v>3411</v>
      </c>
      <c r="C286" s="25" t="s">
        <v>713</v>
      </c>
      <c r="D286" s="25">
        <v>499.4</v>
      </c>
      <c r="E286" s="25">
        <v>195945460</v>
      </c>
      <c r="F286" s="25">
        <v>6047</v>
      </c>
      <c r="G286" s="25">
        <v>3019872</v>
      </c>
      <c r="H286" s="25">
        <v>150691</v>
      </c>
      <c r="I286" s="25">
        <v>0.76905000000000001</v>
      </c>
      <c r="L286" s="29">
        <v>0.05</v>
      </c>
      <c r="M286">
        <f t="shared" si="12"/>
        <v>150993.60000000001</v>
      </c>
      <c r="N286" s="29">
        <f t="shared" si="13"/>
        <v>0.9979959415498405</v>
      </c>
      <c r="O286" s="29">
        <f t="shared" si="14"/>
        <v>4.9899797077492029E-2</v>
      </c>
    </row>
    <row r="287" spans="1:15" x14ac:dyDescent="0.2">
      <c r="A287" s="28">
        <v>285</v>
      </c>
      <c r="B287" s="25">
        <v>6102</v>
      </c>
      <c r="C287" s="25" t="s">
        <v>271</v>
      </c>
      <c r="D287" s="25">
        <v>1909.3</v>
      </c>
      <c r="E287" s="25">
        <v>563166301</v>
      </c>
      <c r="F287" s="25">
        <v>6001</v>
      </c>
      <c r="G287" s="25">
        <v>11457709</v>
      </c>
      <c r="H287" s="25">
        <v>558607</v>
      </c>
      <c r="I287" s="25">
        <v>0.9919</v>
      </c>
      <c r="L287" s="29">
        <v>0.05</v>
      </c>
      <c r="M287">
        <f t="shared" si="12"/>
        <v>572885.45000000007</v>
      </c>
      <c r="N287" s="29">
        <f t="shared" si="13"/>
        <v>0.97507625651864593</v>
      </c>
      <c r="O287" s="29">
        <f t="shared" si="14"/>
        <v>4.8753812825932302E-2</v>
      </c>
    </row>
    <row r="288" spans="1:15" ht="30" x14ac:dyDescent="0.2">
      <c r="A288" s="28">
        <v>286</v>
      </c>
      <c r="B288" s="25">
        <v>6120</v>
      </c>
      <c r="C288" s="25" t="s">
        <v>272</v>
      </c>
      <c r="D288" s="25">
        <v>1198.2</v>
      </c>
      <c r="E288" s="25">
        <v>886030300</v>
      </c>
      <c r="F288" s="25">
        <v>6001</v>
      </c>
      <c r="G288" s="25">
        <v>7190398</v>
      </c>
      <c r="H288" s="25">
        <v>208887</v>
      </c>
      <c r="I288" s="25">
        <v>0.23576</v>
      </c>
      <c r="L288" s="29">
        <v>0.05</v>
      </c>
      <c r="M288">
        <f t="shared" si="12"/>
        <v>359519.9</v>
      </c>
      <c r="N288" s="29">
        <f t="shared" si="13"/>
        <v>0.58101651674914234</v>
      </c>
      <c r="O288" s="29">
        <f t="shared" si="14"/>
        <v>2.905082583745712E-2</v>
      </c>
    </row>
    <row r="289" spans="1:15" ht="30" x14ac:dyDescent="0.2">
      <c r="A289" s="28">
        <v>287</v>
      </c>
      <c r="B289" s="25">
        <v>6138</v>
      </c>
      <c r="C289" s="25" t="s">
        <v>273</v>
      </c>
      <c r="D289" s="25">
        <v>387</v>
      </c>
      <c r="E289" s="25">
        <v>107688998</v>
      </c>
      <c r="F289" s="25">
        <v>6043</v>
      </c>
      <c r="G289" s="25">
        <v>2338641</v>
      </c>
      <c r="H289" s="25">
        <v>17164</v>
      </c>
      <c r="I289" s="25">
        <v>0.15937999999999999</v>
      </c>
      <c r="L289" s="29">
        <v>0.05</v>
      </c>
      <c r="M289">
        <f t="shared" si="12"/>
        <v>116932.05</v>
      </c>
      <c r="N289" s="29">
        <f t="shared" si="13"/>
        <v>0.14678610355330296</v>
      </c>
      <c r="O289" s="29">
        <f t="shared" si="14"/>
        <v>7.3393051776651482E-3</v>
      </c>
    </row>
    <row r="290" spans="1:15" ht="30" x14ac:dyDescent="0.2">
      <c r="A290" s="28">
        <v>288</v>
      </c>
      <c r="B290" s="25">
        <v>5751</v>
      </c>
      <c r="C290" s="25" t="s">
        <v>247</v>
      </c>
      <c r="D290" s="25">
        <v>631.79999999999995</v>
      </c>
      <c r="E290" s="25">
        <v>269133881</v>
      </c>
      <c r="F290" s="25">
        <v>6027</v>
      </c>
      <c r="G290" s="25">
        <v>3807859</v>
      </c>
      <c r="H290" s="25">
        <v>119777</v>
      </c>
      <c r="I290" s="25">
        <v>0.44505</v>
      </c>
      <c r="L290" s="29">
        <v>0.05</v>
      </c>
      <c r="M290">
        <f t="shared" si="12"/>
        <v>190392.95</v>
      </c>
      <c r="N290" s="29">
        <f t="shared" si="13"/>
        <v>0.62910417638888416</v>
      </c>
      <c r="O290" s="29">
        <f t="shared" si="14"/>
        <v>3.1455208819444205E-2</v>
      </c>
    </row>
    <row r="291" spans="1:15" x14ac:dyDescent="0.2">
      <c r="A291" s="28">
        <v>289</v>
      </c>
      <c r="B291" s="25">
        <v>6165</v>
      </c>
      <c r="C291" s="25" t="s">
        <v>274</v>
      </c>
      <c r="D291" s="25">
        <v>180</v>
      </c>
      <c r="E291" s="25">
        <v>62498827</v>
      </c>
      <c r="F291" s="25">
        <v>6001</v>
      </c>
      <c r="G291" s="25">
        <v>1080180</v>
      </c>
      <c r="H291" s="25">
        <v>0</v>
      </c>
      <c r="I291" s="25">
        <v>0</v>
      </c>
      <c r="L291" s="29">
        <v>0.05</v>
      </c>
      <c r="M291">
        <f t="shared" si="12"/>
        <v>54009</v>
      </c>
      <c r="N291" s="29">
        <f t="shared" si="13"/>
        <v>0</v>
      </c>
      <c r="O291" s="29">
        <f t="shared" si="14"/>
        <v>0</v>
      </c>
    </row>
    <row r="292" spans="1:15" x14ac:dyDescent="0.2">
      <c r="A292" s="28">
        <v>290</v>
      </c>
      <c r="B292" s="25">
        <v>6175</v>
      </c>
      <c r="C292" s="25" t="s">
        <v>275</v>
      </c>
      <c r="D292" s="25">
        <v>629.4</v>
      </c>
      <c r="E292" s="25">
        <v>198427477</v>
      </c>
      <c r="F292" s="25">
        <v>6015</v>
      </c>
      <c r="G292" s="25">
        <v>3785841</v>
      </c>
      <c r="H292" s="25">
        <v>117350</v>
      </c>
      <c r="I292" s="25">
        <v>0.59140000000000004</v>
      </c>
      <c r="L292" s="29">
        <v>0.05</v>
      </c>
      <c r="M292">
        <f t="shared" si="12"/>
        <v>189292.05000000002</v>
      </c>
      <c r="N292" s="29">
        <f t="shared" si="13"/>
        <v>0.61994151365575045</v>
      </c>
      <c r="O292" s="29">
        <f t="shared" si="14"/>
        <v>3.0997075682787523E-2</v>
      </c>
    </row>
    <row r="293" spans="1:15" ht="30" x14ac:dyDescent="0.2">
      <c r="A293" s="28">
        <v>291</v>
      </c>
      <c r="B293" s="25">
        <v>6219</v>
      </c>
      <c r="C293" s="25" t="s">
        <v>276</v>
      </c>
      <c r="D293" s="25">
        <v>2181.6</v>
      </c>
      <c r="E293" s="25">
        <v>401814083</v>
      </c>
      <c r="F293" s="25">
        <v>6001</v>
      </c>
      <c r="G293" s="25">
        <v>13091782</v>
      </c>
      <c r="H293" s="25">
        <v>654507</v>
      </c>
      <c r="I293" s="25">
        <v>1.6288800000000001</v>
      </c>
      <c r="L293" s="29">
        <v>0.05</v>
      </c>
      <c r="M293">
        <f t="shared" si="12"/>
        <v>654589.10000000009</v>
      </c>
      <c r="N293" s="29">
        <f t="shared" si="13"/>
        <v>0.99987457780766575</v>
      </c>
      <c r="O293" s="29">
        <f t="shared" si="14"/>
        <v>4.9993728890383296E-2</v>
      </c>
    </row>
    <row r="294" spans="1:15" x14ac:dyDescent="0.2">
      <c r="A294" s="28">
        <v>292</v>
      </c>
      <c r="B294" s="25">
        <v>6246</v>
      </c>
      <c r="C294" s="25" t="s">
        <v>277</v>
      </c>
      <c r="D294" s="25">
        <v>164.5</v>
      </c>
      <c r="E294" s="25">
        <v>68996871</v>
      </c>
      <c r="F294" s="25">
        <v>6176</v>
      </c>
      <c r="G294" s="25">
        <v>1015952</v>
      </c>
      <c r="H294" s="25">
        <v>31578</v>
      </c>
      <c r="I294" s="25">
        <v>0.45767000000000002</v>
      </c>
      <c r="L294" s="29">
        <v>0.05</v>
      </c>
      <c r="M294">
        <f t="shared" si="12"/>
        <v>50797.600000000006</v>
      </c>
      <c r="N294" s="29">
        <f t="shared" si="13"/>
        <v>0.62164354221459273</v>
      </c>
      <c r="O294" s="29">
        <f t="shared" si="14"/>
        <v>3.108217711072964E-2</v>
      </c>
    </row>
    <row r="295" spans="1:15" x14ac:dyDescent="0.2">
      <c r="A295" s="28">
        <v>293</v>
      </c>
      <c r="B295" s="25">
        <v>6273</v>
      </c>
      <c r="C295" s="25" t="s">
        <v>714</v>
      </c>
      <c r="D295" s="25">
        <v>566.29999999999995</v>
      </c>
      <c r="E295" s="25">
        <v>185171082</v>
      </c>
      <c r="F295" s="25">
        <v>6001</v>
      </c>
      <c r="G295" s="25">
        <v>3398366</v>
      </c>
      <c r="H295" s="25">
        <v>0</v>
      </c>
      <c r="I295" s="25">
        <v>0</v>
      </c>
      <c r="L295" s="29">
        <v>0.05</v>
      </c>
      <c r="M295">
        <f t="shared" si="12"/>
        <v>169918.30000000002</v>
      </c>
      <c r="N295" s="29">
        <f t="shared" si="13"/>
        <v>0</v>
      </c>
      <c r="O295" s="29">
        <f t="shared" si="14"/>
        <v>0</v>
      </c>
    </row>
    <row r="296" spans="1:15" x14ac:dyDescent="0.2">
      <c r="A296" s="28">
        <v>294</v>
      </c>
      <c r="B296" s="25">
        <v>6408</v>
      </c>
      <c r="C296" s="25" t="s">
        <v>279</v>
      </c>
      <c r="D296" s="25">
        <v>836.6</v>
      </c>
      <c r="E296" s="25">
        <v>238218710</v>
      </c>
      <c r="F296" s="25">
        <v>6052</v>
      </c>
      <c r="G296" s="25">
        <v>5063103</v>
      </c>
      <c r="H296" s="25">
        <v>26089</v>
      </c>
      <c r="I296" s="25">
        <v>0.10952000000000001</v>
      </c>
      <c r="L296" s="29">
        <v>0.05</v>
      </c>
      <c r="M296">
        <f t="shared" si="12"/>
        <v>253155.15000000002</v>
      </c>
      <c r="N296" s="29">
        <f t="shared" si="13"/>
        <v>0.1030553792802556</v>
      </c>
      <c r="O296" s="29">
        <f t="shared" si="14"/>
        <v>5.1527689640127805E-3</v>
      </c>
    </row>
    <row r="297" spans="1:15" ht="45" x14ac:dyDescent="0.2">
      <c r="A297" s="28">
        <v>295</v>
      </c>
      <c r="B297" s="25">
        <v>6417</v>
      </c>
      <c r="C297" s="25" t="s">
        <v>715</v>
      </c>
      <c r="D297" s="25">
        <v>151</v>
      </c>
      <c r="E297" s="25">
        <v>76994063</v>
      </c>
      <c r="F297" s="25">
        <v>6001</v>
      </c>
      <c r="G297" s="25">
        <v>906151</v>
      </c>
      <c r="H297" s="25">
        <v>0</v>
      </c>
      <c r="I297" s="25">
        <v>0</v>
      </c>
      <c r="L297" s="29">
        <v>0.05</v>
      </c>
      <c r="M297">
        <f t="shared" si="12"/>
        <v>45307.55</v>
      </c>
      <c r="N297" s="29">
        <f t="shared" si="13"/>
        <v>0</v>
      </c>
      <c r="O297" s="29">
        <f t="shared" si="14"/>
        <v>0</v>
      </c>
    </row>
    <row r="298" spans="1:15" x14ac:dyDescent="0.2">
      <c r="A298" s="28">
        <v>296</v>
      </c>
      <c r="B298" s="25">
        <v>6453</v>
      </c>
      <c r="C298" s="25" t="s">
        <v>280</v>
      </c>
      <c r="D298" s="25">
        <v>598.20000000000005</v>
      </c>
      <c r="E298" s="25">
        <v>198344650</v>
      </c>
      <c r="F298" s="25">
        <v>6001</v>
      </c>
      <c r="G298" s="25">
        <v>3589798</v>
      </c>
      <c r="H298" s="25">
        <v>48756</v>
      </c>
      <c r="I298" s="25">
        <v>0.24581</v>
      </c>
      <c r="L298" s="29">
        <v>0.05</v>
      </c>
      <c r="M298">
        <f t="shared" si="12"/>
        <v>179489.90000000002</v>
      </c>
      <c r="N298" s="29">
        <f t="shared" si="13"/>
        <v>0.27163645419602994</v>
      </c>
      <c r="O298" s="29">
        <f t="shared" si="14"/>
        <v>1.3581822709801499E-2</v>
      </c>
    </row>
    <row r="299" spans="1:15" ht="30" x14ac:dyDescent="0.2">
      <c r="A299" s="28">
        <v>297</v>
      </c>
      <c r="B299" s="25">
        <v>6460</v>
      </c>
      <c r="C299" s="25" t="s">
        <v>281</v>
      </c>
      <c r="D299" s="25">
        <v>677.2</v>
      </c>
      <c r="E299" s="25">
        <v>200332827</v>
      </c>
      <c r="F299" s="25">
        <v>6033</v>
      </c>
      <c r="G299" s="25">
        <v>4085548</v>
      </c>
      <c r="H299" s="25">
        <v>202467</v>
      </c>
      <c r="I299" s="25">
        <v>1.01065</v>
      </c>
      <c r="L299" s="29">
        <v>0.05</v>
      </c>
      <c r="M299">
        <f t="shared" si="12"/>
        <v>204277.40000000002</v>
      </c>
      <c r="N299" s="29">
        <f t="shared" si="13"/>
        <v>0.99113754140203458</v>
      </c>
      <c r="O299" s="29">
        <f t="shared" si="14"/>
        <v>4.9556877070101736E-2</v>
      </c>
    </row>
    <row r="300" spans="1:15" ht="30" x14ac:dyDescent="0.2">
      <c r="A300" s="28">
        <v>298</v>
      </c>
      <c r="B300" s="25">
        <v>6462</v>
      </c>
      <c r="C300" s="25" t="s">
        <v>282</v>
      </c>
      <c r="D300" s="25">
        <v>268</v>
      </c>
      <c r="E300" s="25">
        <v>96954385</v>
      </c>
      <c r="F300" s="25">
        <v>6001</v>
      </c>
      <c r="G300" s="25">
        <v>1608268</v>
      </c>
      <c r="H300" s="25">
        <v>80413</v>
      </c>
      <c r="I300" s="25">
        <v>0.82938999999999996</v>
      </c>
      <c r="L300" s="29">
        <v>0.05</v>
      </c>
      <c r="M300">
        <f t="shared" si="12"/>
        <v>80413.400000000009</v>
      </c>
      <c r="N300" s="29">
        <f t="shared" si="13"/>
        <v>0.99999502570467103</v>
      </c>
      <c r="O300" s="29">
        <f t="shared" si="14"/>
        <v>4.9999751285233554E-2</v>
      </c>
    </row>
    <row r="301" spans="1:15" x14ac:dyDescent="0.2">
      <c r="A301" s="28">
        <v>299</v>
      </c>
      <c r="B301" s="25">
        <v>6471</v>
      </c>
      <c r="C301" s="25" t="s">
        <v>283</v>
      </c>
      <c r="D301" s="25">
        <v>460</v>
      </c>
      <c r="E301" s="25">
        <v>118417667</v>
      </c>
      <c r="F301" s="25">
        <v>6040</v>
      </c>
      <c r="G301" s="25">
        <v>2778400</v>
      </c>
      <c r="H301" s="25">
        <v>24475</v>
      </c>
      <c r="I301" s="25">
        <v>0.20668</v>
      </c>
      <c r="L301" s="29">
        <v>0.05</v>
      </c>
      <c r="M301">
        <f t="shared" si="12"/>
        <v>138920</v>
      </c>
      <c r="N301" s="29">
        <f t="shared" si="13"/>
        <v>0.17618053556003455</v>
      </c>
      <c r="O301" s="29">
        <f t="shared" si="14"/>
        <v>8.8090267780017283E-3</v>
      </c>
    </row>
    <row r="302" spans="1:15" ht="30" x14ac:dyDescent="0.2">
      <c r="A302" s="28">
        <v>300</v>
      </c>
      <c r="B302" s="25">
        <v>6509</v>
      </c>
      <c r="C302" s="25" t="s">
        <v>284</v>
      </c>
      <c r="D302" s="25">
        <v>388.2</v>
      </c>
      <c r="E302" s="25">
        <v>170015307</v>
      </c>
      <c r="F302" s="25">
        <v>6168</v>
      </c>
      <c r="G302" s="25">
        <v>2394418</v>
      </c>
      <c r="H302" s="25">
        <v>91999</v>
      </c>
      <c r="I302" s="25">
        <v>0.54112000000000005</v>
      </c>
      <c r="L302" s="29">
        <v>0.05</v>
      </c>
      <c r="M302">
        <f t="shared" si="12"/>
        <v>119720.90000000001</v>
      </c>
      <c r="N302" s="29">
        <f t="shared" si="13"/>
        <v>0.76844560974733733</v>
      </c>
      <c r="O302" s="29">
        <f t="shared" si="14"/>
        <v>3.8422280487366865E-2</v>
      </c>
    </row>
    <row r="303" spans="1:15" ht="30" x14ac:dyDescent="0.2">
      <c r="A303" s="28">
        <v>301</v>
      </c>
      <c r="B303" s="25">
        <v>6512</v>
      </c>
      <c r="C303" s="25" t="s">
        <v>285</v>
      </c>
      <c r="D303" s="25">
        <v>392.4</v>
      </c>
      <c r="E303" s="25">
        <v>97114676</v>
      </c>
      <c r="F303" s="25">
        <v>6051</v>
      </c>
      <c r="G303" s="25">
        <v>2374412</v>
      </c>
      <c r="H303" s="25">
        <v>86000</v>
      </c>
      <c r="I303" s="25">
        <v>0.88554999999999995</v>
      </c>
      <c r="L303" s="29">
        <v>0.05</v>
      </c>
      <c r="M303">
        <v>0</v>
      </c>
      <c r="N303" s="29" t="e">
        <f t="shared" si="13"/>
        <v>#DIV/0!</v>
      </c>
      <c r="O303" s="29">
        <f t="shared" si="14"/>
        <v>3.6219493499864384E-2</v>
      </c>
    </row>
    <row r="304" spans="1:15" ht="30" x14ac:dyDescent="0.2">
      <c r="A304" s="28">
        <v>302</v>
      </c>
      <c r="B304" s="25">
        <v>6516</v>
      </c>
      <c r="C304" s="25" t="s">
        <v>286</v>
      </c>
      <c r="D304" s="25">
        <v>169</v>
      </c>
      <c r="E304" s="25">
        <v>105500649</v>
      </c>
      <c r="F304" s="25">
        <v>6176</v>
      </c>
      <c r="G304" s="25">
        <v>1043744</v>
      </c>
      <c r="H304" s="25">
        <v>0</v>
      </c>
      <c r="I304" s="25">
        <v>0</v>
      </c>
      <c r="L304" s="29">
        <v>0.05</v>
      </c>
      <c r="M304">
        <f t="shared" si="12"/>
        <v>52187.200000000004</v>
      </c>
      <c r="N304" s="29">
        <f t="shared" si="13"/>
        <v>0</v>
      </c>
      <c r="O304" s="29">
        <f t="shared" si="14"/>
        <v>0</v>
      </c>
    </row>
    <row r="305" spans="1:15" ht="30" x14ac:dyDescent="0.2">
      <c r="A305" s="28">
        <v>303</v>
      </c>
      <c r="B305" s="25">
        <v>6534</v>
      </c>
      <c r="C305" s="25" t="s">
        <v>287</v>
      </c>
      <c r="D305" s="25">
        <v>735</v>
      </c>
      <c r="E305" s="25">
        <v>221580394</v>
      </c>
      <c r="F305" s="25">
        <v>6001</v>
      </c>
      <c r="G305" s="25">
        <v>4410735</v>
      </c>
      <c r="H305" s="25">
        <v>101845</v>
      </c>
      <c r="I305" s="25">
        <v>0.45962999999999998</v>
      </c>
      <c r="L305" s="29">
        <v>0.05</v>
      </c>
      <c r="M305">
        <f t="shared" si="12"/>
        <v>220536.75</v>
      </c>
      <c r="N305" s="29">
        <f t="shared" si="13"/>
        <v>0.46180511864802576</v>
      </c>
      <c r="O305" s="29">
        <f t="shared" si="14"/>
        <v>2.3090255932401289E-2</v>
      </c>
    </row>
    <row r="306" spans="1:15" x14ac:dyDescent="0.2">
      <c r="A306" s="28">
        <v>304</v>
      </c>
      <c r="B306" s="25">
        <v>1935</v>
      </c>
      <c r="C306" s="25" t="s">
        <v>288</v>
      </c>
      <c r="D306" s="25">
        <v>1236.8</v>
      </c>
      <c r="E306" s="25">
        <v>349029763</v>
      </c>
      <c r="F306" s="25">
        <v>6083</v>
      </c>
      <c r="G306" s="25">
        <v>7523454</v>
      </c>
      <c r="H306" s="25">
        <v>214505</v>
      </c>
      <c r="I306" s="25">
        <v>0.61458000000000002</v>
      </c>
      <c r="L306" s="29">
        <v>0.05</v>
      </c>
      <c r="M306">
        <f t="shared" si="12"/>
        <v>376172.7</v>
      </c>
      <c r="N306" s="29">
        <f t="shared" si="13"/>
        <v>0.57023010973417265</v>
      </c>
      <c r="O306" s="29">
        <f t="shared" si="14"/>
        <v>2.8511505486708631E-2</v>
      </c>
    </row>
    <row r="307" spans="1:15" x14ac:dyDescent="0.2">
      <c r="A307" s="28">
        <v>305</v>
      </c>
      <c r="B307" s="25">
        <v>6561</v>
      </c>
      <c r="C307" s="25" t="s">
        <v>289</v>
      </c>
      <c r="D307" s="25">
        <v>307.89999999999998</v>
      </c>
      <c r="E307" s="25">
        <v>213708466</v>
      </c>
      <c r="F307" s="25">
        <v>6001</v>
      </c>
      <c r="G307" s="25">
        <v>1847708</v>
      </c>
      <c r="H307" s="25">
        <v>0</v>
      </c>
      <c r="I307" s="25">
        <v>0</v>
      </c>
      <c r="L307" s="29">
        <v>0.05</v>
      </c>
      <c r="M307">
        <f t="shared" si="12"/>
        <v>92385.400000000009</v>
      </c>
      <c r="N307" s="29">
        <f t="shared" si="13"/>
        <v>0</v>
      </c>
      <c r="O307" s="29">
        <f t="shared" si="14"/>
        <v>0</v>
      </c>
    </row>
    <row r="308" spans="1:15" ht="30" x14ac:dyDescent="0.2">
      <c r="A308" s="28">
        <v>306</v>
      </c>
      <c r="B308" s="25">
        <v>6579</v>
      </c>
      <c r="C308" s="25" t="s">
        <v>290</v>
      </c>
      <c r="D308" s="25">
        <v>3311.9</v>
      </c>
      <c r="E308" s="25">
        <v>1044189802</v>
      </c>
      <c r="F308" s="25">
        <v>6001</v>
      </c>
      <c r="G308" s="25">
        <v>19874712</v>
      </c>
      <c r="H308" s="25">
        <v>691961</v>
      </c>
      <c r="I308" s="25">
        <v>0.66268000000000005</v>
      </c>
      <c r="L308" s="29">
        <v>0.05</v>
      </c>
      <c r="M308">
        <f t="shared" si="12"/>
        <v>993735.60000000009</v>
      </c>
      <c r="N308" s="29">
        <f t="shared" si="13"/>
        <v>0.69632304608992568</v>
      </c>
      <c r="O308" s="29">
        <f t="shared" si="14"/>
        <v>3.4816152304496285E-2</v>
      </c>
    </row>
    <row r="309" spans="1:15" x14ac:dyDescent="0.2">
      <c r="A309" s="28">
        <v>307</v>
      </c>
      <c r="B309" s="25">
        <v>6591</v>
      </c>
      <c r="C309" s="25" t="s">
        <v>291</v>
      </c>
      <c r="D309" s="25">
        <v>445.6</v>
      </c>
      <c r="E309" s="25">
        <v>109064606</v>
      </c>
      <c r="F309" s="25">
        <v>6024</v>
      </c>
      <c r="G309" s="25">
        <v>2684294</v>
      </c>
      <c r="H309" s="25">
        <v>88536</v>
      </c>
      <c r="I309" s="25">
        <v>0.81177999999999995</v>
      </c>
      <c r="L309" s="29">
        <v>0.05</v>
      </c>
      <c r="M309">
        <f t="shared" si="12"/>
        <v>134214.70000000001</v>
      </c>
      <c r="N309" s="29">
        <f t="shared" si="13"/>
        <v>0.65965948588343892</v>
      </c>
      <c r="O309" s="29">
        <f t="shared" si="14"/>
        <v>3.2982974294171949E-2</v>
      </c>
    </row>
    <row r="310" spans="1:15" ht="30" x14ac:dyDescent="0.2">
      <c r="A310" s="28">
        <v>308</v>
      </c>
      <c r="B310" s="25">
        <v>6592</v>
      </c>
      <c r="C310" s="25" t="s">
        <v>292</v>
      </c>
      <c r="D310" s="25">
        <v>658.4</v>
      </c>
      <c r="E310" s="25">
        <v>198693331</v>
      </c>
      <c r="F310" s="25">
        <v>6002</v>
      </c>
      <c r="G310" s="25">
        <v>3951717</v>
      </c>
      <c r="H310" s="25">
        <v>148189</v>
      </c>
      <c r="I310" s="25">
        <v>0.74582000000000004</v>
      </c>
      <c r="L310" s="29">
        <v>0.05</v>
      </c>
      <c r="M310">
        <f t="shared" si="12"/>
        <v>197585.85</v>
      </c>
      <c r="N310" s="29">
        <f t="shared" si="13"/>
        <v>0.74999803882717309</v>
      </c>
      <c r="O310" s="29">
        <f t="shared" si="14"/>
        <v>3.7499901941358653E-2</v>
      </c>
    </row>
    <row r="311" spans="1:15" ht="30" x14ac:dyDescent="0.2">
      <c r="A311" s="28">
        <v>309</v>
      </c>
      <c r="B311" s="25">
        <v>6615</v>
      </c>
      <c r="C311" s="25" t="s">
        <v>293</v>
      </c>
      <c r="D311" s="25">
        <v>585.29999999999995</v>
      </c>
      <c r="E311" s="25">
        <v>177884699</v>
      </c>
      <c r="F311" s="25">
        <v>6001</v>
      </c>
      <c r="G311" s="25">
        <v>3512385</v>
      </c>
      <c r="H311" s="25">
        <v>41250</v>
      </c>
      <c r="I311" s="25">
        <v>0.23189000000000001</v>
      </c>
      <c r="L311" s="29">
        <v>0.05</v>
      </c>
      <c r="M311">
        <f t="shared" si="12"/>
        <v>175619.25</v>
      </c>
      <c r="N311" s="29">
        <f t="shared" si="13"/>
        <v>0.23488313496384935</v>
      </c>
      <c r="O311" s="29">
        <f t="shared" si="14"/>
        <v>1.1744156748192467E-2</v>
      </c>
    </row>
    <row r="312" spans="1:15" x14ac:dyDescent="0.2">
      <c r="A312" s="28">
        <v>310</v>
      </c>
      <c r="B312" s="25">
        <v>6633</v>
      </c>
      <c r="C312" s="25" t="s">
        <v>294</v>
      </c>
      <c r="D312" s="25">
        <v>259.39999999999998</v>
      </c>
      <c r="E312" s="25">
        <v>237175393</v>
      </c>
      <c r="F312" s="25">
        <v>6130</v>
      </c>
      <c r="G312" s="25">
        <v>1590122</v>
      </c>
      <c r="H312" s="25">
        <v>0</v>
      </c>
      <c r="I312" s="25">
        <v>0</v>
      </c>
      <c r="L312" s="29">
        <v>0.05</v>
      </c>
      <c r="M312">
        <f t="shared" si="12"/>
        <v>79506.100000000006</v>
      </c>
      <c r="N312" s="29">
        <f t="shared" si="13"/>
        <v>0</v>
      </c>
      <c r="O312" s="29">
        <f t="shared" si="14"/>
        <v>0</v>
      </c>
    </row>
    <row r="313" spans="1:15" x14ac:dyDescent="0.2">
      <c r="A313" s="28">
        <v>311</v>
      </c>
      <c r="B313" s="25">
        <v>6651</v>
      </c>
      <c r="C313" s="25" t="s">
        <v>295</v>
      </c>
      <c r="D313" s="25">
        <v>362.1</v>
      </c>
      <c r="E313" s="25">
        <v>114850694</v>
      </c>
      <c r="F313" s="25">
        <v>6001</v>
      </c>
      <c r="G313" s="25">
        <v>2172962</v>
      </c>
      <c r="H313" s="25">
        <v>70654</v>
      </c>
      <c r="I313" s="25">
        <v>0.61517999999999995</v>
      </c>
      <c r="L313" s="29">
        <v>0.05</v>
      </c>
      <c r="M313">
        <f t="shared" si="12"/>
        <v>108648.1</v>
      </c>
      <c r="N313" s="29">
        <f t="shared" si="13"/>
        <v>0.650301293810016</v>
      </c>
      <c r="O313" s="29">
        <f t="shared" si="14"/>
        <v>3.2515064690500799E-2</v>
      </c>
    </row>
    <row r="314" spans="1:15" ht="45" x14ac:dyDescent="0.2">
      <c r="A314" s="28">
        <v>312</v>
      </c>
      <c r="B314" s="25">
        <v>6660</v>
      </c>
      <c r="C314" s="25" t="s">
        <v>296</v>
      </c>
      <c r="D314" s="25">
        <v>1687.1</v>
      </c>
      <c r="E314" s="25">
        <v>428690269</v>
      </c>
      <c r="F314" s="25">
        <v>6001</v>
      </c>
      <c r="G314" s="25">
        <v>10124287</v>
      </c>
      <c r="H314" s="25">
        <v>300000</v>
      </c>
      <c r="I314" s="25">
        <v>0.69981000000000004</v>
      </c>
      <c r="L314" s="29">
        <v>0.05</v>
      </c>
      <c r="M314">
        <f t="shared" si="12"/>
        <v>506214.35000000003</v>
      </c>
      <c r="N314" s="29">
        <f t="shared" si="13"/>
        <v>0.5926343257554828</v>
      </c>
      <c r="O314" s="29">
        <f t="shared" si="14"/>
        <v>2.963171628777414E-2</v>
      </c>
    </row>
    <row r="315" spans="1:15" x14ac:dyDescent="0.2">
      <c r="A315" s="28">
        <v>313</v>
      </c>
      <c r="B315" s="25">
        <v>6700</v>
      </c>
      <c r="C315" s="25" t="s">
        <v>297</v>
      </c>
      <c r="D315" s="25">
        <v>514.70000000000005</v>
      </c>
      <c r="E315" s="25">
        <v>133782471</v>
      </c>
      <c r="F315" s="25">
        <v>6125</v>
      </c>
      <c r="G315" s="25">
        <v>3152538</v>
      </c>
      <c r="H315" s="25">
        <v>0</v>
      </c>
      <c r="I315" s="25">
        <v>0</v>
      </c>
      <c r="L315" s="29">
        <v>0.05</v>
      </c>
      <c r="M315">
        <f t="shared" si="12"/>
        <v>157626.90000000002</v>
      </c>
      <c r="N315" s="29">
        <f t="shared" si="13"/>
        <v>0</v>
      </c>
      <c r="O315" s="29">
        <f t="shared" si="14"/>
        <v>0</v>
      </c>
    </row>
    <row r="316" spans="1:15" x14ac:dyDescent="0.2">
      <c r="A316" s="28">
        <v>314</v>
      </c>
      <c r="B316" s="25">
        <v>6750</v>
      </c>
      <c r="C316" s="25" t="s">
        <v>299</v>
      </c>
      <c r="D316" s="25">
        <v>201</v>
      </c>
      <c r="E316" s="25">
        <v>126873965</v>
      </c>
      <c r="F316" s="25">
        <v>6001</v>
      </c>
      <c r="G316" s="25">
        <v>1206201</v>
      </c>
      <c r="H316" s="25">
        <v>27939</v>
      </c>
      <c r="I316" s="25">
        <v>0.22020999999999999</v>
      </c>
      <c r="L316" s="29">
        <v>0.05</v>
      </c>
      <c r="M316">
        <f t="shared" si="12"/>
        <v>60310.05</v>
      </c>
      <c r="N316" s="29">
        <f t="shared" si="13"/>
        <v>0.46325612397933674</v>
      </c>
      <c r="O316" s="29">
        <f t="shared" si="14"/>
        <v>2.3162806198966841E-2</v>
      </c>
    </row>
    <row r="317" spans="1:15" x14ac:dyDescent="0.2">
      <c r="A317" s="28">
        <v>315</v>
      </c>
      <c r="B317" s="25">
        <v>6759</v>
      </c>
      <c r="C317" s="25" t="s">
        <v>300</v>
      </c>
      <c r="D317" s="25">
        <v>723.6</v>
      </c>
      <c r="E317" s="25">
        <v>178683881</v>
      </c>
      <c r="F317" s="25">
        <v>6024</v>
      </c>
      <c r="G317" s="25">
        <v>4358966</v>
      </c>
      <c r="H317" s="25">
        <v>6123</v>
      </c>
      <c r="I317" s="25">
        <v>3.4270000000000002E-2</v>
      </c>
      <c r="L317" s="29">
        <v>0.05</v>
      </c>
      <c r="M317">
        <f t="shared" si="12"/>
        <v>217948.30000000002</v>
      </c>
      <c r="N317" s="29">
        <f t="shared" si="13"/>
        <v>2.8093818579910921E-2</v>
      </c>
      <c r="O317" s="29">
        <f t="shared" si="14"/>
        <v>1.4046909289955462E-3</v>
      </c>
    </row>
    <row r="318" spans="1:15" ht="30" x14ac:dyDescent="0.2">
      <c r="A318" s="28">
        <v>316</v>
      </c>
      <c r="B318" s="25">
        <v>6762</v>
      </c>
      <c r="C318" s="25" t="s">
        <v>301</v>
      </c>
      <c r="D318" s="25">
        <v>697.4</v>
      </c>
      <c r="E318" s="25">
        <v>173844291</v>
      </c>
      <c r="F318" s="25">
        <v>6047</v>
      </c>
      <c r="G318" s="25">
        <v>4217178</v>
      </c>
      <c r="H318" s="25">
        <v>37512</v>
      </c>
      <c r="I318" s="25">
        <v>0.21578</v>
      </c>
      <c r="L318" s="29">
        <v>0.05</v>
      </c>
      <c r="M318">
        <f t="shared" si="12"/>
        <v>210858.90000000002</v>
      </c>
      <c r="N318" s="29">
        <f t="shared" si="13"/>
        <v>0.17790095651641927</v>
      </c>
      <c r="O318" s="29">
        <f t="shared" si="14"/>
        <v>8.8950478258209634E-3</v>
      </c>
    </row>
    <row r="319" spans="1:15" ht="30" x14ac:dyDescent="0.2">
      <c r="A319" s="28">
        <v>317</v>
      </c>
      <c r="B319" s="25">
        <v>6768</v>
      </c>
      <c r="C319" s="25" t="s">
        <v>302</v>
      </c>
      <c r="D319" s="25">
        <v>1739.6</v>
      </c>
      <c r="E319" s="25">
        <v>387498199</v>
      </c>
      <c r="F319" s="25">
        <v>6001</v>
      </c>
      <c r="G319" s="25">
        <v>10439340</v>
      </c>
      <c r="H319" s="25">
        <v>96858</v>
      </c>
      <c r="I319" s="25">
        <v>0.24995999999999999</v>
      </c>
      <c r="L319" s="29">
        <v>0.05</v>
      </c>
      <c r="M319">
        <f t="shared" si="12"/>
        <v>521967</v>
      </c>
      <c r="N319" s="29">
        <f t="shared" si="13"/>
        <v>0.18556345516095846</v>
      </c>
      <c r="O319" s="29">
        <f t="shared" si="14"/>
        <v>9.2781727580479225E-3</v>
      </c>
    </row>
    <row r="320" spans="1:15" x14ac:dyDescent="0.2">
      <c r="A320" s="28">
        <v>318</v>
      </c>
      <c r="B320" s="25">
        <v>6795</v>
      </c>
      <c r="C320" s="25" t="s">
        <v>303</v>
      </c>
      <c r="D320" s="25">
        <v>10718.3</v>
      </c>
      <c r="E320" s="25">
        <v>2620076377</v>
      </c>
      <c r="F320" s="25">
        <v>6001</v>
      </c>
      <c r="G320" s="25">
        <v>64320518</v>
      </c>
      <c r="H320" s="25">
        <v>3216026</v>
      </c>
      <c r="I320" s="25">
        <v>1.22746</v>
      </c>
      <c r="L320" s="29">
        <v>0.05</v>
      </c>
      <c r="M320">
        <f t="shared" si="12"/>
        <v>3216025.9000000004</v>
      </c>
      <c r="N320" s="29">
        <f t="shared" si="13"/>
        <v>1</v>
      </c>
      <c r="O320" s="29">
        <f t="shared" si="14"/>
        <v>5.0000001554713847E-2</v>
      </c>
    </row>
    <row r="321" spans="1:15" x14ac:dyDescent="0.2">
      <c r="A321" s="28">
        <v>319</v>
      </c>
      <c r="B321" s="25">
        <v>6822</v>
      </c>
      <c r="C321" s="25" t="s">
        <v>304</v>
      </c>
      <c r="D321" s="25">
        <v>7111.1</v>
      </c>
      <c r="E321" s="25">
        <v>2296636475</v>
      </c>
      <c r="F321" s="25">
        <v>6001</v>
      </c>
      <c r="G321" s="25">
        <v>42673711</v>
      </c>
      <c r="H321" s="25">
        <v>906375</v>
      </c>
      <c r="I321" s="25">
        <v>0.39465</v>
      </c>
      <c r="L321" s="29">
        <v>0.05</v>
      </c>
      <c r="M321">
        <f t="shared" si="12"/>
        <v>2133685.5500000003</v>
      </c>
      <c r="N321" s="29">
        <f t="shared" si="13"/>
        <v>0.42479314723765171</v>
      </c>
      <c r="O321" s="29">
        <f t="shared" si="14"/>
        <v>2.1239657361882588E-2</v>
      </c>
    </row>
    <row r="322" spans="1:15" ht="45" x14ac:dyDescent="0.2">
      <c r="A322" s="28">
        <v>320</v>
      </c>
      <c r="B322" s="25">
        <v>6840</v>
      </c>
      <c r="C322" s="25" t="s">
        <v>305</v>
      </c>
      <c r="D322" s="25">
        <v>1883.8</v>
      </c>
      <c r="E322" s="25">
        <v>564964352</v>
      </c>
      <c r="F322" s="25">
        <v>6001</v>
      </c>
      <c r="G322" s="25">
        <v>11304684</v>
      </c>
      <c r="H322" s="25">
        <v>178317</v>
      </c>
      <c r="I322" s="25">
        <v>0.31563000000000002</v>
      </c>
      <c r="L322" s="29">
        <v>0.05</v>
      </c>
      <c r="M322">
        <f t="shared" si="12"/>
        <v>565234.20000000007</v>
      </c>
      <c r="N322" s="29">
        <f t="shared" si="13"/>
        <v>0.31547454134940878</v>
      </c>
      <c r="O322" s="29">
        <f t="shared" si="14"/>
        <v>1.577372706747044E-2</v>
      </c>
    </row>
    <row r="323" spans="1:15" x14ac:dyDescent="0.2">
      <c r="A323" s="28">
        <v>321</v>
      </c>
      <c r="B323" s="25">
        <v>6854</v>
      </c>
      <c r="C323" s="25" t="s">
        <v>306</v>
      </c>
      <c r="D323" s="25">
        <v>552.79999999999995</v>
      </c>
      <c r="E323" s="25">
        <v>177969935</v>
      </c>
      <c r="F323" s="25">
        <v>6024</v>
      </c>
      <c r="G323" s="25">
        <v>3330067</v>
      </c>
      <c r="H323" s="25">
        <v>166503</v>
      </c>
      <c r="I323" s="25">
        <v>0.93557000000000001</v>
      </c>
      <c r="L323" s="29">
        <v>0.05</v>
      </c>
      <c r="M323">
        <f t="shared" si="12"/>
        <v>166503.35</v>
      </c>
      <c r="N323" s="29">
        <f t="shared" si="13"/>
        <v>0.99999789794019156</v>
      </c>
      <c r="O323" s="29">
        <f t="shared" si="14"/>
        <v>4.9999894897009581E-2</v>
      </c>
    </row>
    <row r="324" spans="1:15" ht="30" x14ac:dyDescent="0.2">
      <c r="A324" s="28">
        <v>322</v>
      </c>
      <c r="B324" s="25">
        <v>6867</v>
      </c>
      <c r="C324" s="25" t="s">
        <v>307</v>
      </c>
      <c r="D324" s="25">
        <v>1561.1</v>
      </c>
      <c r="E324" s="25">
        <v>398021631</v>
      </c>
      <c r="F324" s="25">
        <v>6001</v>
      </c>
      <c r="G324" s="25">
        <v>9368161</v>
      </c>
      <c r="H324" s="25">
        <v>253287</v>
      </c>
      <c r="I324" s="25">
        <v>0.63636000000000004</v>
      </c>
      <c r="L324" s="29">
        <v>0.05</v>
      </c>
      <c r="M324">
        <f t="shared" ref="M324:M348" si="15">L324*G324</f>
        <v>468408.05000000005</v>
      </c>
      <c r="N324" s="29">
        <f t="shared" ref="N324:N348" si="16">IF(H324/M324&gt;1,1,H324/M324)</f>
        <v>0.54074006627341265</v>
      </c>
      <c r="O324" s="29">
        <f t="shared" ref="O324:O348" si="17">H324/G324</f>
        <v>2.7037003313670635E-2</v>
      </c>
    </row>
    <row r="325" spans="1:15" ht="45" x14ac:dyDescent="0.2">
      <c r="A325" s="28">
        <v>323</v>
      </c>
      <c r="B325" s="25">
        <v>6921</v>
      </c>
      <c r="C325" s="25" t="s">
        <v>308</v>
      </c>
      <c r="D325" s="25">
        <v>325</v>
      </c>
      <c r="E325" s="25">
        <v>176755311</v>
      </c>
      <c r="F325" s="25">
        <v>6053</v>
      </c>
      <c r="G325" s="25">
        <v>1967225</v>
      </c>
      <c r="H325" s="25">
        <v>47312</v>
      </c>
      <c r="I325" s="25">
        <v>0.26767000000000002</v>
      </c>
      <c r="L325" s="29">
        <v>0.05</v>
      </c>
      <c r="M325">
        <f t="shared" si="15"/>
        <v>98361.25</v>
      </c>
      <c r="N325" s="29">
        <f t="shared" si="16"/>
        <v>0.48100242727700188</v>
      </c>
      <c r="O325" s="29">
        <f t="shared" si="17"/>
        <v>2.4050121363850093E-2</v>
      </c>
    </row>
    <row r="326" spans="1:15" ht="30" x14ac:dyDescent="0.2">
      <c r="A326" s="28">
        <v>324</v>
      </c>
      <c r="B326" s="25">
        <v>6930</v>
      </c>
      <c r="C326" s="25" t="s">
        <v>309</v>
      </c>
      <c r="D326" s="25">
        <v>791.9</v>
      </c>
      <c r="E326" s="25">
        <v>286310366</v>
      </c>
      <c r="F326" s="25">
        <v>6033</v>
      </c>
      <c r="G326" s="25">
        <v>4777533</v>
      </c>
      <c r="H326" s="25">
        <v>136859</v>
      </c>
      <c r="I326" s="25">
        <v>0.47800999999999999</v>
      </c>
      <c r="L326" s="29">
        <v>0.05</v>
      </c>
      <c r="M326">
        <f t="shared" si="15"/>
        <v>238876.65000000002</v>
      </c>
      <c r="N326" s="29">
        <f t="shared" si="16"/>
        <v>0.57292749207593119</v>
      </c>
      <c r="O326" s="29">
        <f t="shared" si="17"/>
        <v>2.8646374603796564E-2</v>
      </c>
    </row>
    <row r="327" spans="1:15" ht="45" x14ac:dyDescent="0.2">
      <c r="A327" s="28">
        <v>325</v>
      </c>
      <c r="B327" s="25">
        <v>6937</v>
      </c>
      <c r="C327" s="25" t="s">
        <v>700</v>
      </c>
      <c r="D327" s="25">
        <v>458.4</v>
      </c>
      <c r="E327" s="25">
        <v>96264733</v>
      </c>
      <c r="F327" s="25">
        <v>6001</v>
      </c>
      <c r="G327" s="25">
        <v>2750858</v>
      </c>
      <c r="H327" s="25">
        <v>137543</v>
      </c>
      <c r="I327" s="25">
        <v>1.4288000000000001</v>
      </c>
      <c r="L327" s="29">
        <v>0.05</v>
      </c>
      <c r="M327">
        <f t="shared" si="15"/>
        <v>137542.9</v>
      </c>
      <c r="N327" s="29">
        <f t="shared" si="16"/>
        <v>1</v>
      </c>
      <c r="O327" s="29">
        <f t="shared" si="17"/>
        <v>5.0000036352294448E-2</v>
      </c>
    </row>
    <row r="328" spans="1:15" ht="30" x14ac:dyDescent="0.2">
      <c r="A328" s="28">
        <v>326</v>
      </c>
      <c r="B328" s="25">
        <v>6943</v>
      </c>
      <c r="C328" s="25" t="s">
        <v>310</v>
      </c>
      <c r="D328" s="25">
        <v>286.3</v>
      </c>
      <c r="E328" s="25">
        <v>120553741</v>
      </c>
      <c r="F328" s="25">
        <v>6001</v>
      </c>
      <c r="G328" s="25">
        <v>1718086</v>
      </c>
      <c r="H328" s="25">
        <v>85904</v>
      </c>
      <c r="I328" s="25">
        <v>0.71257999999999999</v>
      </c>
      <c r="L328" s="29">
        <v>0.05</v>
      </c>
      <c r="M328">
        <f t="shared" si="15"/>
        <v>85904.3</v>
      </c>
      <c r="N328" s="29">
        <f t="shared" si="16"/>
        <v>0.99999650774175441</v>
      </c>
      <c r="O328" s="29">
        <f t="shared" si="17"/>
        <v>4.9999825387087728E-2</v>
      </c>
    </row>
    <row r="329" spans="1:15" ht="45" x14ac:dyDescent="0.2">
      <c r="A329" s="28">
        <v>327</v>
      </c>
      <c r="B329" s="25">
        <v>6264</v>
      </c>
      <c r="C329" s="25" t="s">
        <v>278</v>
      </c>
      <c r="D329" s="25">
        <v>951.9</v>
      </c>
      <c r="E329" s="25">
        <v>374402452</v>
      </c>
      <c r="F329" s="25">
        <v>6067</v>
      </c>
      <c r="G329" s="25">
        <v>5775177</v>
      </c>
      <c r="H329" s="25">
        <v>49678</v>
      </c>
      <c r="I329" s="25">
        <v>0.13269</v>
      </c>
      <c r="L329" s="29">
        <v>0.05</v>
      </c>
      <c r="M329">
        <f t="shared" si="15"/>
        <v>288758.85000000003</v>
      </c>
      <c r="N329" s="29">
        <f t="shared" si="16"/>
        <v>0.17203974873843692</v>
      </c>
      <c r="O329" s="29">
        <f t="shared" si="17"/>
        <v>8.6019874369218461E-3</v>
      </c>
    </row>
    <row r="330" spans="1:15" ht="45" x14ac:dyDescent="0.2">
      <c r="A330" s="28">
        <v>328</v>
      </c>
      <c r="B330" s="25">
        <v>6950</v>
      </c>
      <c r="C330" s="25" t="s">
        <v>311</v>
      </c>
      <c r="D330" s="25">
        <v>1585.9</v>
      </c>
      <c r="E330" s="25">
        <v>443229120</v>
      </c>
      <c r="F330" s="25">
        <v>6004</v>
      </c>
      <c r="G330" s="25">
        <v>9521744</v>
      </c>
      <c r="H330" s="25">
        <v>275555</v>
      </c>
      <c r="I330" s="25">
        <v>0.62170000000000003</v>
      </c>
      <c r="L330" s="29">
        <v>0.05</v>
      </c>
      <c r="M330">
        <f t="shared" si="15"/>
        <v>476087.2</v>
      </c>
      <c r="N330" s="29">
        <f t="shared" si="16"/>
        <v>0.57879102819819561</v>
      </c>
      <c r="O330" s="29">
        <f t="shared" si="17"/>
        <v>2.8939551409909781E-2</v>
      </c>
    </row>
    <row r="331" spans="1:15" ht="45" x14ac:dyDescent="0.2">
      <c r="A331" s="28">
        <v>329</v>
      </c>
      <c r="B331" s="25">
        <v>6957</v>
      </c>
      <c r="C331" s="25" t="s">
        <v>312</v>
      </c>
      <c r="D331" s="25">
        <v>9050.4</v>
      </c>
      <c r="E331" s="25">
        <v>4042504988</v>
      </c>
      <c r="F331" s="25">
        <v>6001</v>
      </c>
      <c r="G331" s="25">
        <v>54311450</v>
      </c>
      <c r="H331" s="25">
        <v>2715573</v>
      </c>
      <c r="I331" s="25">
        <v>0.67176000000000002</v>
      </c>
      <c r="L331" s="29">
        <v>0.05</v>
      </c>
      <c r="M331">
        <f t="shared" si="15"/>
        <v>2715572.5</v>
      </c>
      <c r="N331" s="29">
        <f t="shared" si="16"/>
        <v>1</v>
      </c>
      <c r="O331" s="29">
        <f t="shared" si="17"/>
        <v>5.000000920616187E-2</v>
      </c>
    </row>
    <row r="332" spans="1:15" ht="45" x14ac:dyDescent="0.2">
      <c r="A332" s="28">
        <v>330</v>
      </c>
      <c r="B332" s="25">
        <v>5922</v>
      </c>
      <c r="C332" s="25" t="s">
        <v>701</v>
      </c>
      <c r="D332" s="25">
        <v>721.6</v>
      </c>
      <c r="E332" s="25">
        <v>322019149</v>
      </c>
      <c r="F332" s="25">
        <v>6057</v>
      </c>
      <c r="G332" s="25">
        <v>4370731</v>
      </c>
      <c r="H332" s="25">
        <v>73645</v>
      </c>
      <c r="I332" s="25">
        <v>0.22869999999999999</v>
      </c>
      <c r="L332" s="29">
        <v>0.05</v>
      </c>
      <c r="M332">
        <f t="shared" si="15"/>
        <v>218536.55000000002</v>
      </c>
      <c r="N332" s="29">
        <f t="shared" si="16"/>
        <v>0.33699168399977025</v>
      </c>
      <c r="O332" s="29">
        <f t="shared" si="17"/>
        <v>1.6849584199988516E-2</v>
      </c>
    </row>
    <row r="333" spans="1:15" ht="30" x14ac:dyDescent="0.2">
      <c r="A333" s="28">
        <v>331</v>
      </c>
      <c r="B333" s="25">
        <v>819</v>
      </c>
      <c r="C333" s="25" t="s">
        <v>41</v>
      </c>
      <c r="D333" s="25">
        <v>640.5</v>
      </c>
      <c r="E333" s="25">
        <v>249281002</v>
      </c>
      <c r="F333" s="25">
        <v>6019</v>
      </c>
      <c r="G333" s="25">
        <v>3855170</v>
      </c>
      <c r="H333" s="25">
        <v>189269</v>
      </c>
      <c r="I333" s="25">
        <v>0.75926000000000005</v>
      </c>
      <c r="L333" s="29">
        <v>0.05</v>
      </c>
      <c r="M333">
        <f t="shared" si="15"/>
        <v>192758.5</v>
      </c>
      <c r="N333" s="29">
        <f t="shared" si="16"/>
        <v>0.98189703696594444</v>
      </c>
      <c r="O333" s="29">
        <f t="shared" si="17"/>
        <v>4.9094851848297219E-2</v>
      </c>
    </row>
    <row r="334" spans="1:15" ht="30" x14ac:dyDescent="0.2">
      <c r="A334" s="28">
        <v>332</v>
      </c>
      <c r="B334" s="25">
        <v>6969</v>
      </c>
      <c r="C334" s="25" t="s">
        <v>314</v>
      </c>
      <c r="D334" s="25">
        <v>434.7</v>
      </c>
      <c r="E334" s="25">
        <v>195029039</v>
      </c>
      <c r="F334" s="25">
        <v>6171</v>
      </c>
      <c r="G334" s="25">
        <v>2682534</v>
      </c>
      <c r="H334" s="25">
        <v>86116</v>
      </c>
      <c r="I334" s="25">
        <v>0.44155</v>
      </c>
      <c r="L334" s="29">
        <v>0.05</v>
      </c>
      <c r="M334">
        <f t="shared" si="15"/>
        <v>134126.70000000001</v>
      </c>
      <c r="N334" s="29">
        <f t="shared" si="16"/>
        <v>0.64204964410516319</v>
      </c>
      <c r="O334" s="29">
        <f t="shared" si="17"/>
        <v>3.2102482205258159E-2</v>
      </c>
    </row>
    <row r="335" spans="1:15" ht="30" x14ac:dyDescent="0.2">
      <c r="A335" s="28">
        <v>333</v>
      </c>
      <c r="B335" s="25">
        <v>6975</v>
      </c>
      <c r="C335" s="25" t="s">
        <v>315</v>
      </c>
      <c r="D335" s="25">
        <v>1240.2</v>
      </c>
      <c r="E335" s="25">
        <v>244357584</v>
      </c>
      <c r="F335" s="25">
        <v>6001</v>
      </c>
      <c r="G335" s="25">
        <v>7442440</v>
      </c>
      <c r="H335" s="25">
        <v>197700</v>
      </c>
      <c r="I335" s="25">
        <v>0.80906</v>
      </c>
      <c r="L335" s="29">
        <v>0.05</v>
      </c>
      <c r="M335">
        <f t="shared" si="15"/>
        <v>372122</v>
      </c>
      <c r="N335" s="29">
        <f t="shared" si="16"/>
        <v>0.53127737677428366</v>
      </c>
      <c r="O335" s="29">
        <f t="shared" si="17"/>
        <v>2.6563868838714186E-2</v>
      </c>
    </row>
    <row r="336" spans="1:15" ht="30" x14ac:dyDescent="0.2">
      <c r="A336" s="28">
        <v>334</v>
      </c>
      <c r="B336" s="25">
        <v>6983</v>
      </c>
      <c r="C336" s="25" t="s">
        <v>316</v>
      </c>
      <c r="D336" s="25">
        <v>815.5</v>
      </c>
      <c r="E336" s="25">
        <v>279656334</v>
      </c>
      <c r="F336" s="25">
        <v>6001</v>
      </c>
      <c r="G336" s="25">
        <v>4893816</v>
      </c>
      <c r="H336" s="25">
        <v>22477</v>
      </c>
      <c r="I336" s="25">
        <v>8.0369999999999997E-2</v>
      </c>
      <c r="L336" s="29">
        <v>0.05</v>
      </c>
      <c r="M336">
        <f t="shared" si="15"/>
        <v>244690.80000000002</v>
      </c>
      <c r="N336" s="29">
        <f t="shared" si="16"/>
        <v>9.1858786680986779E-2</v>
      </c>
      <c r="O336" s="29">
        <f t="shared" si="17"/>
        <v>4.5929393340493393E-3</v>
      </c>
    </row>
    <row r="337" spans="1:15" ht="30" x14ac:dyDescent="0.2">
      <c r="A337" s="28">
        <v>335</v>
      </c>
      <c r="B337" s="25">
        <v>6985</v>
      </c>
      <c r="C337" s="25" t="s">
        <v>317</v>
      </c>
      <c r="D337" s="25">
        <v>877.5</v>
      </c>
      <c r="E337" s="25">
        <v>225211043</v>
      </c>
      <c r="F337" s="25">
        <v>6008</v>
      </c>
      <c r="G337" s="25">
        <v>5272020</v>
      </c>
      <c r="H337" s="25">
        <v>45929</v>
      </c>
      <c r="I337" s="25">
        <v>0.20394000000000001</v>
      </c>
      <c r="L337" s="29">
        <v>0.05</v>
      </c>
      <c r="M337">
        <f t="shared" si="15"/>
        <v>263601</v>
      </c>
      <c r="N337" s="29">
        <f t="shared" si="16"/>
        <v>0.17423682004241259</v>
      </c>
      <c r="O337" s="29">
        <f t="shared" si="17"/>
        <v>8.7118410021206297E-3</v>
      </c>
    </row>
    <row r="338" spans="1:15" ht="30" x14ac:dyDescent="0.2">
      <c r="A338" s="28">
        <v>336</v>
      </c>
      <c r="B338" s="25">
        <v>6987</v>
      </c>
      <c r="C338" s="25" t="s">
        <v>318</v>
      </c>
      <c r="D338" s="25">
        <v>715.9</v>
      </c>
      <c r="E338" s="25">
        <v>205308434</v>
      </c>
      <c r="F338" s="25">
        <v>6010</v>
      </c>
      <c r="G338" s="25">
        <v>4302559</v>
      </c>
      <c r="H338" s="25">
        <v>149325</v>
      </c>
      <c r="I338" s="25">
        <v>0.72731999999999997</v>
      </c>
      <c r="L338" s="29">
        <v>0.05</v>
      </c>
      <c r="M338">
        <f t="shared" si="15"/>
        <v>215127.95</v>
      </c>
      <c r="N338" s="29">
        <f t="shared" si="16"/>
        <v>0.69412180053777295</v>
      </c>
      <c r="O338" s="29">
        <f t="shared" si="17"/>
        <v>3.4706090026888646E-2</v>
      </c>
    </row>
    <row r="339" spans="1:15" ht="30" x14ac:dyDescent="0.2">
      <c r="A339" s="28">
        <v>337</v>
      </c>
      <c r="B339" s="25">
        <v>6990</v>
      </c>
      <c r="C339" s="25" t="s">
        <v>319</v>
      </c>
      <c r="D339" s="25">
        <v>670</v>
      </c>
      <c r="E339" s="25">
        <v>162728614</v>
      </c>
      <c r="F339" s="25">
        <v>6024</v>
      </c>
      <c r="G339" s="25">
        <v>4036080</v>
      </c>
      <c r="H339" s="25">
        <v>201804</v>
      </c>
      <c r="I339" s="25">
        <v>1.24013</v>
      </c>
      <c r="L339" s="29">
        <v>0.05</v>
      </c>
      <c r="M339">
        <f t="shared" si="15"/>
        <v>201804</v>
      </c>
      <c r="N339" s="29">
        <f t="shared" si="16"/>
        <v>1</v>
      </c>
      <c r="O339" s="29">
        <f t="shared" si="17"/>
        <v>0.05</v>
      </c>
    </row>
    <row r="340" spans="1:15" ht="30" x14ac:dyDescent="0.2">
      <c r="A340" s="28">
        <v>338</v>
      </c>
      <c r="B340" s="25">
        <v>6961</v>
      </c>
      <c r="C340" s="25" t="s">
        <v>313</v>
      </c>
      <c r="D340" s="25">
        <v>2919</v>
      </c>
      <c r="E340" s="25">
        <v>1056133656</v>
      </c>
      <c r="F340" s="25">
        <v>6056</v>
      </c>
      <c r="G340" s="25">
        <v>17677464</v>
      </c>
      <c r="H340" s="25">
        <v>655504</v>
      </c>
      <c r="I340" s="25">
        <v>0.62065999999999999</v>
      </c>
      <c r="L340" s="29">
        <v>0.05</v>
      </c>
      <c r="M340">
        <f t="shared" si="15"/>
        <v>883873.20000000007</v>
      </c>
      <c r="N340" s="29">
        <f t="shared" si="16"/>
        <v>0.74162674012516727</v>
      </c>
      <c r="O340" s="29">
        <f t="shared" si="17"/>
        <v>3.7081337006258361E-2</v>
      </c>
    </row>
    <row r="341" spans="1:15" ht="30" x14ac:dyDescent="0.2">
      <c r="A341" s="28">
        <v>339</v>
      </c>
      <c r="B341" s="25">
        <v>6992</v>
      </c>
      <c r="C341" s="25" t="s">
        <v>320</v>
      </c>
      <c r="D341" s="25">
        <v>544.20000000000005</v>
      </c>
      <c r="E341" s="25">
        <v>281170852</v>
      </c>
      <c r="F341" s="25">
        <v>6030</v>
      </c>
      <c r="G341" s="25">
        <v>3281526</v>
      </c>
      <c r="H341" s="25">
        <v>164076</v>
      </c>
      <c r="I341" s="25">
        <v>0.58355000000000001</v>
      </c>
      <c r="L341" s="29">
        <v>0.05</v>
      </c>
      <c r="M341">
        <f t="shared" si="15"/>
        <v>164076.30000000002</v>
      </c>
      <c r="N341" s="29">
        <f t="shared" si="16"/>
        <v>0.99999817158236737</v>
      </c>
      <c r="O341" s="29">
        <f t="shared" si="17"/>
        <v>4.9999908579118374E-2</v>
      </c>
    </row>
    <row r="342" spans="1:15" x14ac:dyDescent="0.2">
      <c r="A342" s="28">
        <v>340</v>
      </c>
      <c r="B342" s="25">
        <v>7002</v>
      </c>
      <c r="C342" s="25" t="s">
        <v>321</v>
      </c>
      <c r="D342" s="25">
        <v>183.1</v>
      </c>
      <c r="E342" s="25">
        <v>87169727</v>
      </c>
      <c r="F342" s="25">
        <v>6001</v>
      </c>
      <c r="G342" s="25">
        <v>1098783</v>
      </c>
      <c r="H342" s="25">
        <v>54939</v>
      </c>
      <c r="I342" s="25">
        <v>0.63024999999999998</v>
      </c>
      <c r="L342" s="29">
        <v>0.05</v>
      </c>
      <c r="M342">
        <f t="shared" si="15"/>
        <v>54939.15</v>
      </c>
      <c r="N342" s="29">
        <f t="shared" si="16"/>
        <v>0.99999726970657532</v>
      </c>
      <c r="O342" s="29">
        <f t="shared" si="17"/>
        <v>4.9999863485328769E-2</v>
      </c>
    </row>
    <row r="343" spans="1:15" ht="30" x14ac:dyDescent="0.2">
      <c r="A343" s="28">
        <v>341</v>
      </c>
      <c r="B343" s="25">
        <v>7029</v>
      </c>
      <c r="C343" s="25" t="s">
        <v>322</v>
      </c>
      <c r="D343" s="25">
        <v>1108.0999999999999</v>
      </c>
      <c r="E343" s="25">
        <v>294117175</v>
      </c>
      <c r="F343" s="25">
        <v>6017</v>
      </c>
      <c r="G343" s="25">
        <v>6667438</v>
      </c>
      <c r="H343" s="25">
        <v>295050</v>
      </c>
      <c r="I343" s="25">
        <v>1.0031699999999999</v>
      </c>
      <c r="L343" s="29">
        <v>0.05</v>
      </c>
      <c r="M343">
        <f t="shared" si="15"/>
        <v>333371.90000000002</v>
      </c>
      <c r="N343" s="29">
        <f t="shared" si="16"/>
        <v>0.88504759999268079</v>
      </c>
      <c r="O343" s="29">
        <f t="shared" si="17"/>
        <v>4.4252379999634044E-2</v>
      </c>
    </row>
    <row r="344" spans="1:15" x14ac:dyDescent="0.2">
      <c r="A344" s="28">
        <v>342</v>
      </c>
      <c r="B344" s="25">
        <v>7038</v>
      </c>
      <c r="C344" s="25" t="s">
        <v>323</v>
      </c>
      <c r="D344" s="25">
        <v>790.6</v>
      </c>
      <c r="E344" s="25">
        <v>206714166</v>
      </c>
      <c r="F344" s="25">
        <v>6001</v>
      </c>
      <c r="G344" s="25">
        <v>4744391</v>
      </c>
      <c r="H344" s="25">
        <v>237220</v>
      </c>
      <c r="I344" s="25">
        <v>1.14757</v>
      </c>
      <c r="L344" s="29">
        <v>0.05</v>
      </c>
      <c r="M344">
        <f t="shared" si="15"/>
        <v>237219.55000000002</v>
      </c>
      <c r="N344" s="29">
        <f t="shared" si="16"/>
        <v>1</v>
      </c>
      <c r="O344" s="29">
        <f t="shared" si="17"/>
        <v>5.0000094848843615E-2</v>
      </c>
    </row>
    <row r="345" spans="1:15" ht="30" x14ac:dyDescent="0.2">
      <c r="A345" s="28">
        <v>343</v>
      </c>
      <c r="B345" s="25">
        <v>7047</v>
      </c>
      <c r="C345" s="25" t="s">
        <v>324</v>
      </c>
      <c r="D345" s="25">
        <v>362.1</v>
      </c>
      <c r="E345" s="25">
        <v>107221871</v>
      </c>
      <c r="F345" s="25">
        <v>6031</v>
      </c>
      <c r="G345" s="25">
        <v>2183825</v>
      </c>
      <c r="H345" s="25">
        <v>93153</v>
      </c>
      <c r="I345" s="25">
        <v>0.86878999999999995</v>
      </c>
      <c r="L345" s="29">
        <v>0.05</v>
      </c>
      <c r="M345">
        <f t="shared" si="15"/>
        <v>109191.25</v>
      </c>
      <c r="N345" s="29">
        <f t="shared" si="16"/>
        <v>0.85311780934827652</v>
      </c>
      <c r="O345" s="29">
        <f t="shared" si="17"/>
        <v>4.2655890467413825E-2</v>
      </c>
    </row>
    <row r="346" spans="1:15" x14ac:dyDescent="0.2">
      <c r="A346" s="28">
        <v>344</v>
      </c>
      <c r="B346" s="25">
        <v>7056</v>
      </c>
      <c r="C346" s="25" t="s">
        <v>325</v>
      </c>
      <c r="D346" s="25">
        <v>1709</v>
      </c>
      <c r="E346" s="25">
        <v>391907588</v>
      </c>
      <c r="F346" s="25">
        <v>6001</v>
      </c>
      <c r="G346" s="25">
        <v>10255709</v>
      </c>
      <c r="H346" s="25">
        <v>411702</v>
      </c>
      <c r="I346" s="25">
        <v>1.0505100000000001</v>
      </c>
      <c r="L346" s="29">
        <v>0.05</v>
      </c>
      <c r="M346">
        <f t="shared" si="15"/>
        <v>512785.45</v>
      </c>
      <c r="N346" s="29">
        <f t="shared" si="16"/>
        <v>0.80287379448851359</v>
      </c>
      <c r="O346" s="29">
        <f t="shared" si="17"/>
        <v>4.0143689724425682E-2</v>
      </c>
    </row>
    <row r="347" spans="1:15" ht="45" x14ac:dyDescent="0.2">
      <c r="A347" s="28">
        <v>345</v>
      </c>
      <c r="B347" s="25">
        <v>7083</v>
      </c>
      <c r="C347" s="25" t="s">
        <v>326</v>
      </c>
      <c r="D347" s="25">
        <v>111.1</v>
      </c>
      <c r="E347" s="25">
        <v>88515834</v>
      </c>
      <c r="F347" s="25">
        <v>6070</v>
      </c>
      <c r="G347" s="25">
        <v>674377</v>
      </c>
      <c r="H347" s="25">
        <v>33719</v>
      </c>
      <c r="I347" s="25">
        <v>0.38094</v>
      </c>
      <c r="L347" s="29">
        <v>0.05</v>
      </c>
      <c r="M347">
        <f t="shared" si="15"/>
        <v>33718.85</v>
      </c>
      <c r="N347" s="29">
        <f t="shared" si="16"/>
        <v>1</v>
      </c>
      <c r="O347" s="29">
        <f t="shared" si="17"/>
        <v>5.0000222427514583E-2</v>
      </c>
    </row>
    <row r="348" spans="1:15" ht="30" x14ac:dyDescent="0.2">
      <c r="A348" s="28">
        <v>346</v>
      </c>
      <c r="B348" s="25">
        <v>7092</v>
      </c>
      <c r="C348" s="25" t="s">
        <v>327</v>
      </c>
      <c r="D348" s="25">
        <v>442.4</v>
      </c>
      <c r="E348" s="25">
        <v>134280463</v>
      </c>
      <c r="F348" s="25">
        <v>6001</v>
      </c>
      <c r="G348" s="25">
        <v>2654842</v>
      </c>
      <c r="H348" s="25">
        <v>0</v>
      </c>
      <c r="I348" s="25">
        <v>0</v>
      </c>
      <c r="L348" s="29">
        <v>0.05</v>
      </c>
      <c r="M348">
        <f t="shared" si="15"/>
        <v>132742.1</v>
      </c>
      <c r="N348" s="29">
        <f t="shared" si="16"/>
        <v>0</v>
      </c>
      <c r="O348" s="29">
        <f t="shared" si="17"/>
        <v>0</v>
      </c>
    </row>
    <row r="349" spans="1:15" ht="30" x14ac:dyDescent="0.2">
      <c r="A349" s="28">
        <v>347</v>
      </c>
      <c r="B349" s="25">
        <v>7098</v>
      </c>
      <c r="C349" s="25" t="s">
        <v>328</v>
      </c>
      <c r="D349" s="25">
        <v>598.29999999999995</v>
      </c>
      <c r="E349" s="25">
        <v>144661282</v>
      </c>
      <c r="F349" s="25">
        <v>6001</v>
      </c>
      <c r="G349" s="25">
        <v>3590398</v>
      </c>
      <c r="H349" s="25">
        <v>52898</v>
      </c>
      <c r="I349" s="25">
        <v>0.36567</v>
      </c>
      <c r="L349" s="29">
        <v>0.05</v>
      </c>
      <c r="M349">
        <f>L349*G349</f>
        <v>179519.90000000002</v>
      </c>
      <c r="N349" s="29">
        <f>IF(H349/M349&gt;1,1,H349/M349)</f>
        <v>0.29466371137684455</v>
      </c>
      <c r="O349" s="29">
        <f>H349/G349</f>
        <v>1.4733185568842228E-2</v>
      </c>
    </row>
    <row r="350" spans="1:15" ht="45" x14ac:dyDescent="0.2">
      <c r="A350" s="28">
        <v>348</v>
      </c>
      <c r="B350" s="25">
        <v>7110</v>
      </c>
      <c r="C350" s="25" t="s">
        <v>329</v>
      </c>
      <c r="D350" s="25">
        <v>846.8</v>
      </c>
      <c r="E350" s="25">
        <v>221940078</v>
      </c>
      <c r="F350" s="25">
        <v>6093</v>
      </c>
      <c r="G350" s="25">
        <v>5159552</v>
      </c>
      <c r="H350" s="25">
        <v>107617</v>
      </c>
      <c r="I350" s="25">
        <v>0.48488999999999999</v>
      </c>
      <c r="L350" s="29">
        <v>0.05</v>
      </c>
      <c r="M350">
        <f>L350*G350</f>
        <v>257977.60000000001</v>
      </c>
      <c r="N350" s="29">
        <f>IF(H350/M350&gt;1,1,H350/M350)</f>
        <v>0.41715637326651617</v>
      </c>
      <c r="O350" s="29">
        <f>H350/G350</f>
        <v>2.0857818663325808E-2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8"/>
  <sheetViews>
    <sheetView workbookViewId="0">
      <selection activeCell="N2" sqref="N2"/>
    </sheetView>
  </sheetViews>
  <sheetFormatPr baseColWidth="10" defaultColWidth="8.83203125" defaultRowHeight="15" x14ac:dyDescent="0.2"/>
  <cols>
    <col min="1" max="1" width="8.33203125" style="31" bestFit="1" customWidth="1"/>
    <col min="2" max="2" width="33" customWidth="1"/>
    <col min="3" max="3" width="9.6640625" customWidth="1"/>
    <col min="8" max="8" width="30.83203125" bestFit="1" customWidth="1"/>
  </cols>
  <sheetData>
    <row r="1" spans="1:10" x14ac:dyDescent="0.2">
      <c r="A1" s="164" t="s">
        <v>720</v>
      </c>
      <c r="B1" s="164"/>
      <c r="C1" s="164"/>
      <c r="G1" s="164" t="s">
        <v>738</v>
      </c>
      <c r="H1" s="164"/>
      <c r="I1" s="164"/>
      <c r="J1" s="164"/>
    </row>
    <row r="2" spans="1:10" x14ac:dyDescent="0.2">
      <c r="A2" s="164" t="s">
        <v>721</v>
      </c>
      <c r="B2" s="164"/>
      <c r="C2" s="164"/>
      <c r="G2" s="164" t="s">
        <v>721</v>
      </c>
      <c r="H2" s="164"/>
      <c r="I2" s="164"/>
      <c r="J2" s="164"/>
    </row>
    <row r="3" spans="1:10" x14ac:dyDescent="0.2">
      <c r="A3" s="31">
        <v>18</v>
      </c>
      <c r="B3" t="s">
        <v>330</v>
      </c>
      <c r="C3" s="30">
        <v>3.4000000000000002E-2</v>
      </c>
      <c r="G3" s="31">
        <v>18</v>
      </c>
      <c r="H3" t="s">
        <v>330</v>
      </c>
      <c r="I3" s="30">
        <v>3.4000000000000002E-2</v>
      </c>
    </row>
    <row r="4" spans="1:10" x14ac:dyDescent="0.2">
      <c r="A4" s="31">
        <v>27</v>
      </c>
      <c r="B4" t="s">
        <v>722</v>
      </c>
      <c r="C4" s="30">
        <v>0.05</v>
      </c>
      <c r="G4" s="31">
        <v>27</v>
      </c>
      <c r="H4" t="s">
        <v>722</v>
      </c>
      <c r="I4" s="30">
        <v>0.05</v>
      </c>
    </row>
    <row r="5" spans="1:10" x14ac:dyDescent="0.2">
      <c r="A5" s="31">
        <v>9</v>
      </c>
      <c r="B5" t="s">
        <v>0</v>
      </c>
      <c r="C5" s="30">
        <v>3.7999999999999999E-2</v>
      </c>
      <c r="G5" s="31">
        <v>9</v>
      </c>
      <c r="H5" t="s">
        <v>0</v>
      </c>
      <c r="I5" s="30">
        <v>3.7999999999999999E-2</v>
      </c>
    </row>
    <row r="6" spans="1:10" x14ac:dyDescent="0.2">
      <c r="A6" s="31">
        <v>441</v>
      </c>
      <c r="B6" t="s">
        <v>1</v>
      </c>
      <c r="C6" s="30">
        <v>3.2000000000000001E-2</v>
      </c>
      <c r="G6" s="31">
        <v>441</v>
      </c>
      <c r="H6" t="s">
        <v>736</v>
      </c>
      <c r="I6" s="30">
        <v>0.05</v>
      </c>
    </row>
    <row r="7" spans="1:10" x14ac:dyDescent="0.2">
      <c r="A7" s="31">
        <v>63</v>
      </c>
      <c r="B7" t="s">
        <v>331</v>
      </c>
      <c r="C7" s="30">
        <v>4.3999999999999997E-2</v>
      </c>
      <c r="G7" s="31">
        <v>63</v>
      </c>
      <c r="H7" t="s">
        <v>331</v>
      </c>
      <c r="I7" s="30">
        <v>4.3999999999999997E-2</v>
      </c>
    </row>
    <row r="8" spans="1:10" x14ac:dyDescent="0.2">
      <c r="A8" s="31">
        <v>72</v>
      </c>
      <c r="B8" t="s">
        <v>332</v>
      </c>
      <c r="C8" s="30">
        <v>0.05</v>
      </c>
      <c r="G8" s="31">
        <v>72</v>
      </c>
      <c r="H8" t="s">
        <v>332</v>
      </c>
      <c r="I8" s="30">
        <v>0.05</v>
      </c>
    </row>
    <row r="9" spans="1:10" x14ac:dyDescent="0.2">
      <c r="A9" s="31">
        <v>81</v>
      </c>
      <c r="B9" t="s">
        <v>333</v>
      </c>
      <c r="C9" s="30">
        <v>0.05</v>
      </c>
      <c r="G9" s="31">
        <v>81</v>
      </c>
      <c r="H9" t="s">
        <v>333</v>
      </c>
      <c r="I9" s="30">
        <v>0.05</v>
      </c>
    </row>
    <row r="10" spans="1:10" x14ac:dyDescent="0.2">
      <c r="A10" s="31">
        <v>99</v>
      </c>
      <c r="B10" t="s">
        <v>334</v>
      </c>
      <c r="C10" s="30">
        <v>0.05</v>
      </c>
      <c r="G10" s="31">
        <v>99</v>
      </c>
      <c r="H10" t="s">
        <v>334</v>
      </c>
      <c r="I10" s="30">
        <v>0.05</v>
      </c>
    </row>
    <row r="11" spans="1:10" x14ac:dyDescent="0.2">
      <c r="A11" s="31">
        <v>108</v>
      </c>
      <c r="B11" t="s">
        <v>335</v>
      </c>
      <c r="C11" s="30">
        <v>0.05</v>
      </c>
      <c r="G11" s="31">
        <v>108</v>
      </c>
      <c r="H11" t="s">
        <v>335</v>
      </c>
      <c r="I11" s="30">
        <v>0.05</v>
      </c>
    </row>
    <row r="12" spans="1:10" x14ac:dyDescent="0.2">
      <c r="A12" s="31">
        <v>126</v>
      </c>
      <c r="B12" t="s">
        <v>336</v>
      </c>
      <c r="C12" s="30">
        <v>4.5999999999999999E-2</v>
      </c>
      <c r="G12" s="31">
        <v>126</v>
      </c>
      <c r="H12" t="s">
        <v>336</v>
      </c>
      <c r="I12" s="30">
        <v>4.5999999999999999E-2</v>
      </c>
    </row>
    <row r="13" spans="1:10" x14ac:dyDescent="0.2">
      <c r="A13" s="31">
        <v>135</v>
      </c>
      <c r="B13" t="s">
        <v>337</v>
      </c>
      <c r="C13" s="30">
        <v>3.9E-2</v>
      </c>
      <c r="G13" s="31">
        <v>135</v>
      </c>
      <c r="H13" t="s">
        <v>337</v>
      </c>
      <c r="I13" s="30">
        <v>3.9E-2</v>
      </c>
    </row>
    <row r="14" spans="1:10" x14ac:dyDescent="0.2">
      <c r="A14" s="31">
        <v>171</v>
      </c>
      <c r="B14" t="s">
        <v>338</v>
      </c>
      <c r="C14" s="30">
        <v>0.05</v>
      </c>
      <c r="G14" s="31">
        <v>171</v>
      </c>
      <c r="H14" t="s">
        <v>338</v>
      </c>
      <c r="I14" s="30">
        <v>0.05</v>
      </c>
    </row>
    <row r="15" spans="1:10" x14ac:dyDescent="0.2">
      <c r="A15" s="31">
        <v>225</v>
      </c>
      <c r="B15" t="s">
        <v>339</v>
      </c>
      <c r="C15" s="30">
        <v>0.05</v>
      </c>
      <c r="G15" s="31">
        <v>225</v>
      </c>
      <c r="H15" t="s">
        <v>339</v>
      </c>
      <c r="I15" s="30">
        <v>0.05</v>
      </c>
    </row>
    <row r="16" spans="1:10" x14ac:dyDescent="0.2">
      <c r="A16" s="31">
        <v>234</v>
      </c>
      <c r="B16" t="s">
        <v>340</v>
      </c>
      <c r="C16" s="30">
        <v>3.2000000000000001E-2</v>
      </c>
      <c r="G16" s="31">
        <v>234</v>
      </c>
      <c r="H16" t="s">
        <v>340</v>
      </c>
      <c r="I16" s="30">
        <v>3.2000000000000001E-2</v>
      </c>
    </row>
    <row r="17" spans="1:9" x14ac:dyDescent="0.2">
      <c r="A17" s="31">
        <v>243</v>
      </c>
      <c r="B17" t="s">
        <v>341</v>
      </c>
      <c r="C17" s="30">
        <v>3.1E-2</v>
      </c>
      <c r="G17" s="31">
        <v>243</v>
      </c>
      <c r="H17" t="s">
        <v>341</v>
      </c>
      <c r="I17" s="30">
        <v>3.1E-2</v>
      </c>
    </row>
    <row r="18" spans="1:9" x14ac:dyDescent="0.2">
      <c r="A18" s="31">
        <v>261</v>
      </c>
      <c r="B18" t="s">
        <v>342</v>
      </c>
      <c r="C18" s="30">
        <v>3.7999999999999999E-2</v>
      </c>
      <c r="G18" s="31">
        <v>261</v>
      </c>
      <c r="H18" t="s">
        <v>342</v>
      </c>
      <c r="I18" s="30">
        <v>3.7999999999999999E-2</v>
      </c>
    </row>
    <row r="19" spans="1:9" x14ac:dyDescent="0.2">
      <c r="A19" s="31">
        <v>279</v>
      </c>
      <c r="B19" t="s">
        <v>343</v>
      </c>
      <c r="C19" s="30">
        <v>0.05</v>
      </c>
      <c r="G19" s="31">
        <v>279</v>
      </c>
      <c r="H19" t="s">
        <v>343</v>
      </c>
      <c r="I19" s="30">
        <v>0.05</v>
      </c>
    </row>
    <row r="20" spans="1:9" x14ac:dyDescent="0.2">
      <c r="A20" s="31">
        <v>355</v>
      </c>
      <c r="B20" t="s">
        <v>344</v>
      </c>
      <c r="C20" s="30">
        <v>0.05</v>
      </c>
      <c r="G20" s="31">
        <v>355</v>
      </c>
      <c r="H20" t="s">
        <v>344</v>
      </c>
      <c r="I20" s="30">
        <v>0.05</v>
      </c>
    </row>
    <row r="21" spans="1:9" x14ac:dyDescent="0.2">
      <c r="A21" s="31">
        <v>387</v>
      </c>
      <c r="B21" t="s">
        <v>345</v>
      </c>
      <c r="C21" s="30">
        <v>0.05</v>
      </c>
      <c r="G21" s="31">
        <v>387</v>
      </c>
      <c r="H21" t="s">
        <v>345</v>
      </c>
      <c r="I21" s="30">
        <v>0.05</v>
      </c>
    </row>
    <row r="22" spans="1:9" x14ac:dyDescent="0.2">
      <c r="A22" s="31">
        <v>414</v>
      </c>
      <c r="B22" t="s">
        <v>346</v>
      </c>
      <c r="C22" s="30">
        <v>3.3000000000000002E-2</v>
      </c>
      <c r="G22" s="31">
        <v>414</v>
      </c>
      <c r="H22" t="s">
        <v>346</v>
      </c>
      <c r="I22" s="30">
        <v>3.3000000000000002E-2</v>
      </c>
    </row>
    <row r="23" spans="1:9" x14ac:dyDescent="0.2">
      <c r="A23" s="31">
        <v>423</v>
      </c>
      <c r="B23" t="s">
        <v>347</v>
      </c>
      <c r="C23" s="30">
        <v>0.05</v>
      </c>
      <c r="G23" s="31">
        <v>423</v>
      </c>
      <c r="H23" t="s">
        <v>347</v>
      </c>
      <c r="I23" s="30">
        <v>0.05</v>
      </c>
    </row>
    <row r="24" spans="1:9" x14ac:dyDescent="0.2">
      <c r="A24" s="31">
        <v>472</v>
      </c>
      <c r="B24" t="s">
        <v>348</v>
      </c>
      <c r="C24" s="30">
        <v>4.1000000000000002E-2</v>
      </c>
      <c r="G24" s="31">
        <v>472</v>
      </c>
      <c r="H24" t="s">
        <v>348</v>
      </c>
      <c r="I24" s="30">
        <v>4.1000000000000002E-2</v>
      </c>
    </row>
    <row r="25" spans="1:9" x14ac:dyDescent="0.2">
      <c r="A25" s="31">
        <v>504</v>
      </c>
      <c r="B25" t="s">
        <v>349</v>
      </c>
      <c r="C25" s="30">
        <v>3.3000000000000002E-2</v>
      </c>
      <c r="G25" s="31">
        <v>504</v>
      </c>
      <c r="H25" t="s">
        <v>349</v>
      </c>
      <c r="I25" s="30">
        <v>3.3000000000000002E-2</v>
      </c>
    </row>
    <row r="26" spans="1:9" x14ac:dyDescent="0.2">
      <c r="A26" s="31">
        <v>513</v>
      </c>
      <c r="B26" t="s">
        <v>350</v>
      </c>
      <c r="C26" s="30">
        <v>3.6999999999999998E-2</v>
      </c>
      <c r="G26" s="31">
        <v>513</v>
      </c>
      <c r="H26" t="s">
        <v>350</v>
      </c>
      <c r="I26" s="30">
        <v>3.6999999999999998E-2</v>
      </c>
    </row>
    <row r="27" spans="1:9" x14ac:dyDescent="0.2">
      <c r="A27" s="31">
        <v>540</v>
      </c>
      <c r="B27" t="s">
        <v>2</v>
      </c>
      <c r="C27" s="30">
        <v>0.05</v>
      </c>
      <c r="G27" s="31">
        <v>540</v>
      </c>
      <c r="H27" t="s">
        <v>2</v>
      </c>
      <c r="I27" s="30">
        <v>0.05</v>
      </c>
    </row>
    <row r="28" spans="1:9" x14ac:dyDescent="0.2">
      <c r="A28" s="31">
        <v>549</v>
      </c>
      <c r="B28" t="s">
        <v>351</v>
      </c>
      <c r="C28" s="30">
        <v>4.1000000000000002E-2</v>
      </c>
      <c r="G28" s="31">
        <v>549</v>
      </c>
      <c r="H28" t="s">
        <v>351</v>
      </c>
      <c r="I28" s="30">
        <v>4.1000000000000002E-2</v>
      </c>
    </row>
    <row r="29" spans="1:9" x14ac:dyDescent="0.2">
      <c r="A29" s="31">
        <v>576</v>
      </c>
      <c r="B29" t="s">
        <v>352</v>
      </c>
      <c r="C29" s="30">
        <v>4.2999999999999997E-2</v>
      </c>
      <c r="G29" s="31">
        <v>576</v>
      </c>
      <c r="H29" t="s">
        <v>352</v>
      </c>
      <c r="I29" s="30">
        <v>4.2999999999999997E-2</v>
      </c>
    </row>
    <row r="30" spans="1:9" x14ac:dyDescent="0.2">
      <c r="A30" s="31">
        <v>585</v>
      </c>
      <c r="B30" t="s">
        <v>353</v>
      </c>
      <c r="C30" s="30">
        <v>3.6999999999999998E-2</v>
      </c>
      <c r="G30" s="31">
        <v>585</v>
      </c>
      <c r="H30" t="s">
        <v>353</v>
      </c>
      <c r="I30" s="30">
        <v>3.6999999999999998E-2</v>
      </c>
    </row>
    <row r="31" spans="1:9" x14ac:dyDescent="0.2">
      <c r="A31" s="31">
        <v>594</v>
      </c>
      <c r="B31" t="s">
        <v>354</v>
      </c>
      <c r="C31" s="30">
        <v>0.04</v>
      </c>
      <c r="G31" s="31">
        <v>594</v>
      </c>
      <c r="H31" t="s">
        <v>354</v>
      </c>
      <c r="I31" s="30">
        <v>0.04</v>
      </c>
    </row>
    <row r="32" spans="1:9" x14ac:dyDescent="0.2">
      <c r="A32" s="31">
        <v>603</v>
      </c>
      <c r="B32" t="s">
        <v>355</v>
      </c>
      <c r="C32" s="30">
        <v>2.5000000000000001E-2</v>
      </c>
      <c r="G32" s="31">
        <v>603</v>
      </c>
      <c r="H32" t="s">
        <v>355</v>
      </c>
      <c r="I32" s="30">
        <v>2.5000000000000001E-2</v>
      </c>
    </row>
    <row r="33" spans="1:9" x14ac:dyDescent="0.2">
      <c r="A33" s="31">
        <v>609</v>
      </c>
      <c r="B33" t="s">
        <v>356</v>
      </c>
      <c r="C33" s="30">
        <v>2.5000000000000001E-2</v>
      </c>
      <c r="G33" s="31">
        <v>609</v>
      </c>
      <c r="H33" t="s">
        <v>356</v>
      </c>
      <c r="I33" s="30">
        <v>2.5000000000000001E-2</v>
      </c>
    </row>
    <row r="34" spans="1:9" x14ac:dyDescent="0.2">
      <c r="A34" s="31">
        <v>621</v>
      </c>
      <c r="B34" t="s">
        <v>357</v>
      </c>
      <c r="C34" s="30">
        <v>4.5999999999999999E-2</v>
      </c>
      <c r="G34" s="31">
        <v>621</v>
      </c>
      <c r="H34" t="s">
        <v>357</v>
      </c>
      <c r="I34" s="30">
        <v>4.5999999999999999E-2</v>
      </c>
    </row>
    <row r="35" spans="1:9" x14ac:dyDescent="0.2">
      <c r="A35" s="31">
        <v>720</v>
      </c>
      <c r="B35" t="s">
        <v>358</v>
      </c>
      <c r="C35" s="30">
        <v>2.8000000000000001E-2</v>
      </c>
      <c r="G35" s="31">
        <v>720</v>
      </c>
      <c r="H35" t="s">
        <v>358</v>
      </c>
      <c r="I35" s="30">
        <v>2.8000000000000001E-2</v>
      </c>
    </row>
    <row r="36" spans="1:9" x14ac:dyDescent="0.2">
      <c r="A36" s="31">
        <v>729</v>
      </c>
      <c r="B36" t="s">
        <v>359</v>
      </c>
      <c r="C36" s="30">
        <v>0.05</v>
      </c>
      <c r="G36" s="31">
        <v>729</v>
      </c>
      <c r="H36" t="s">
        <v>359</v>
      </c>
      <c r="I36" s="30">
        <v>0.05</v>
      </c>
    </row>
    <row r="37" spans="1:9" x14ac:dyDescent="0.2">
      <c r="A37" s="31">
        <v>747</v>
      </c>
      <c r="B37" t="s">
        <v>360</v>
      </c>
      <c r="C37" s="30">
        <v>3.2000000000000001E-2</v>
      </c>
      <c r="G37" s="31">
        <v>747</v>
      </c>
      <c r="H37" t="s">
        <v>360</v>
      </c>
      <c r="I37" s="30">
        <v>3.2000000000000001E-2</v>
      </c>
    </row>
    <row r="38" spans="1:9" x14ac:dyDescent="0.2">
      <c r="A38" s="31">
        <v>1917</v>
      </c>
      <c r="B38" t="s">
        <v>361</v>
      </c>
      <c r="C38" s="30">
        <v>2.5000000000000001E-2</v>
      </c>
      <c r="G38" s="31">
        <v>1917</v>
      </c>
      <c r="H38" t="s">
        <v>361</v>
      </c>
      <c r="I38" s="30">
        <v>2.5000000000000001E-2</v>
      </c>
    </row>
    <row r="39" spans="1:9" x14ac:dyDescent="0.2">
      <c r="A39" s="31">
        <v>846</v>
      </c>
      <c r="B39" t="s">
        <v>362</v>
      </c>
      <c r="C39" s="30">
        <v>3.2000000000000001E-2</v>
      </c>
      <c r="G39" s="31">
        <v>846</v>
      </c>
      <c r="H39" t="s">
        <v>362</v>
      </c>
      <c r="I39" s="30">
        <v>3.2000000000000001E-2</v>
      </c>
    </row>
    <row r="40" spans="1:9" x14ac:dyDescent="0.2">
      <c r="A40" s="31">
        <v>882</v>
      </c>
      <c r="B40" t="s">
        <v>363</v>
      </c>
      <c r="C40" s="30">
        <v>3.3000000000000002E-2</v>
      </c>
      <c r="G40" s="31">
        <v>882</v>
      </c>
      <c r="H40" t="s">
        <v>363</v>
      </c>
      <c r="I40" s="30">
        <v>3.3000000000000002E-2</v>
      </c>
    </row>
    <row r="41" spans="1:9" x14ac:dyDescent="0.2">
      <c r="A41" s="31">
        <v>916</v>
      </c>
      <c r="B41" t="s">
        <v>3</v>
      </c>
      <c r="C41" s="30">
        <v>4.4999999999999998E-2</v>
      </c>
      <c r="G41" s="31">
        <v>916</v>
      </c>
      <c r="H41" t="s">
        <v>3</v>
      </c>
      <c r="I41" s="30">
        <v>4.4999999999999998E-2</v>
      </c>
    </row>
    <row r="42" spans="1:9" x14ac:dyDescent="0.2">
      <c r="A42" s="31">
        <v>918</v>
      </c>
      <c r="B42" t="s">
        <v>636</v>
      </c>
      <c r="C42" s="30">
        <v>2.5000000000000001E-2</v>
      </c>
      <c r="G42" s="31">
        <v>918</v>
      </c>
      <c r="H42" t="s">
        <v>636</v>
      </c>
      <c r="I42" s="30">
        <v>2.5000000000000001E-2</v>
      </c>
    </row>
    <row r="43" spans="1:9" x14ac:dyDescent="0.2">
      <c r="A43" s="31">
        <v>914</v>
      </c>
      <c r="B43" t="s">
        <v>45</v>
      </c>
      <c r="C43" s="30">
        <v>4.5999999999999999E-2</v>
      </c>
      <c r="G43" s="31">
        <v>914</v>
      </c>
      <c r="H43" t="s">
        <v>45</v>
      </c>
      <c r="I43" s="30">
        <v>4.5999999999999999E-2</v>
      </c>
    </row>
    <row r="44" spans="1:9" x14ac:dyDescent="0.2">
      <c r="A44" s="31">
        <v>936</v>
      </c>
      <c r="B44" t="s">
        <v>364</v>
      </c>
      <c r="C44" s="30">
        <v>2.5000000000000001E-2</v>
      </c>
      <c r="G44" s="31">
        <v>936</v>
      </c>
      <c r="H44" t="s">
        <v>364</v>
      </c>
      <c r="I44" s="30">
        <v>2.5000000000000001E-2</v>
      </c>
    </row>
    <row r="45" spans="1:9" x14ac:dyDescent="0.2">
      <c r="A45" s="31">
        <v>977</v>
      </c>
      <c r="B45" t="s">
        <v>365</v>
      </c>
      <c r="C45" s="30">
        <v>3.7999999999999999E-2</v>
      </c>
      <c r="G45" s="31">
        <v>977</v>
      </c>
      <c r="H45" t="s">
        <v>365</v>
      </c>
      <c r="I45" s="30">
        <v>3.7999999999999999E-2</v>
      </c>
    </row>
    <row r="46" spans="1:9" x14ac:dyDescent="0.2">
      <c r="A46" s="31">
        <v>981</v>
      </c>
      <c r="B46" t="s">
        <v>366</v>
      </c>
      <c r="C46" s="30">
        <v>3.6999999999999998E-2</v>
      </c>
      <c r="G46" s="31">
        <v>981</v>
      </c>
      <c r="H46" t="s">
        <v>366</v>
      </c>
      <c r="I46" s="30">
        <v>3.6999999999999998E-2</v>
      </c>
    </row>
    <row r="47" spans="1:9" x14ac:dyDescent="0.2">
      <c r="A47" s="31">
        <v>999</v>
      </c>
      <c r="B47" t="s">
        <v>367</v>
      </c>
      <c r="C47" s="30">
        <v>4.4999999999999998E-2</v>
      </c>
      <c r="G47" s="31">
        <v>999</v>
      </c>
      <c r="H47" t="s">
        <v>367</v>
      </c>
      <c r="I47" s="30">
        <v>4.4999999999999998E-2</v>
      </c>
    </row>
    <row r="48" spans="1:9" x14ac:dyDescent="0.2">
      <c r="A48" s="31">
        <v>1044</v>
      </c>
      <c r="B48" t="s">
        <v>368</v>
      </c>
      <c r="C48" s="30">
        <v>2.5000000000000001E-2</v>
      </c>
      <c r="G48" s="31">
        <v>1044</v>
      </c>
      <c r="H48" t="s">
        <v>368</v>
      </c>
      <c r="I48" s="30">
        <v>2.5000000000000001E-2</v>
      </c>
    </row>
    <row r="49" spans="1:9" x14ac:dyDescent="0.2">
      <c r="A49" s="31">
        <v>1053</v>
      </c>
      <c r="B49" t="s">
        <v>369</v>
      </c>
      <c r="C49" s="30">
        <v>0.05</v>
      </c>
      <c r="G49" s="31">
        <v>1053</v>
      </c>
      <c r="H49" t="s">
        <v>369</v>
      </c>
      <c r="I49" s="30">
        <v>0.05</v>
      </c>
    </row>
    <row r="50" spans="1:9" x14ac:dyDescent="0.2">
      <c r="A50" s="31">
        <v>1062</v>
      </c>
      <c r="B50" t="s">
        <v>370</v>
      </c>
      <c r="C50" s="30">
        <v>2.5000000000000001E-2</v>
      </c>
      <c r="G50" s="31">
        <v>1062</v>
      </c>
      <c r="H50" t="s">
        <v>370</v>
      </c>
      <c r="I50" s="30">
        <v>2.5000000000000001E-2</v>
      </c>
    </row>
    <row r="51" spans="1:9" x14ac:dyDescent="0.2">
      <c r="A51" s="31">
        <v>1071</v>
      </c>
      <c r="B51" t="s">
        <v>371</v>
      </c>
      <c r="C51" s="30">
        <v>0.05</v>
      </c>
      <c r="G51" s="31">
        <v>1071</v>
      </c>
      <c r="H51" t="s">
        <v>371</v>
      </c>
      <c r="I51" s="30">
        <v>0.05</v>
      </c>
    </row>
    <row r="52" spans="1:9" x14ac:dyDescent="0.2">
      <c r="A52" s="31">
        <v>1089</v>
      </c>
      <c r="B52" t="s">
        <v>372</v>
      </c>
      <c r="C52" s="30">
        <v>3.2000000000000001E-2</v>
      </c>
      <c r="G52" s="31">
        <v>1089</v>
      </c>
      <c r="H52" t="s">
        <v>372</v>
      </c>
      <c r="I52" s="30">
        <v>3.2000000000000001E-2</v>
      </c>
    </row>
    <row r="53" spans="1:9" x14ac:dyDescent="0.2">
      <c r="A53" s="31">
        <v>1080</v>
      </c>
      <c r="B53" t="s">
        <v>373</v>
      </c>
      <c r="C53" s="30">
        <v>4.3999999999999997E-2</v>
      </c>
      <c r="G53" s="31">
        <v>1080</v>
      </c>
      <c r="H53" t="s">
        <v>373</v>
      </c>
      <c r="I53" s="30">
        <v>4.3999999999999997E-2</v>
      </c>
    </row>
    <row r="54" spans="1:9" x14ac:dyDescent="0.2">
      <c r="A54" s="31">
        <v>1082</v>
      </c>
      <c r="B54" t="s">
        <v>374</v>
      </c>
      <c r="C54" s="30">
        <v>3.4000000000000002E-2</v>
      </c>
      <c r="G54" s="31">
        <v>1082</v>
      </c>
      <c r="H54" t="s">
        <v>374</v>
      </c>
      <c r="I54" s="30">
        <v>3.4000000000000002E-2</v>
      </c>
    </row>
    <row r="55" spans="1:9" x14ac:dyDescent="0.2">
      <c r="A55" s="31">
        <v>1093</v>
      </c>
      <c r="B55" t="s">
        <v>375</v>
      </c>
      <c r="C55" s="30">
        <v>3.5000000000000003E-2</v>
      </c>
      <c r="G55" s="31">
        <v>1093</v>
      </c>
      <c r="H55" t="s">
        <v>375</v>
      </c>
      <c r="I55" s="30">
        <v>3.5000000000000003E-2</v>
      </c>
    </row>
    <row r="56" spans="1:9" x14ac:dyDescent="0.2">
      <c r="A56" s="31">
        <v>1079</v>
      </c>
      <c r="B56" t="s">
        <v>376</v>
      </c>
      <c r="C56" s="30">
        <v>2.5000000000000001E-2</v>
      </c>
      <c r="G56" s="31">
        <v>1079</v>
      </c>
      <c r="H56" t="s">
        <v>376</v>
      </c>
      <c r="I56" s="30">
        <v>2.5000000000000001E-2</v>
      </c>
    </row>
    <row r="57" spans="1:9" x14ac:dyDescent="0.2">
      <c r="A57" s="31">
        <v>1095</v>
      </c>
      <c r="B57" t="s">
        <v>377</v>
      </c>
      <c r="C57" s="30">
        <v>4.5999999999999999E-2</v>
      </c>
      <c r="G57" s="31">
        <v>1095</v>
      </c>
      <c r="H57" t="s">
        <v>377</v>
      </c>
      <c r="I57" s="30">
        <v>4.5999999999999999E-2</v>
      </c>
    </row>
    <row r="58" spans="1:9" x14ac:dyDescent="0.2">
      <c r="A58" s="31">
        <v>4772</v>
      </c>
      <c r="B58" t="s">
        <v>723</v>
      </c>
      <c r="C58" s="30">
        <v>2.5000000000000001E-2</v>
      </c>
      <c r="G58" s="31">
        <v>4772</v>
      </c>
      <c r="H58" t="s">
        <v>723</v>
      </c>
      <c r="I58" s="30">
        <v>2.5000000000000001E-2</v>
      </c>
    </row>
    <row r="59" spans="1:9" x14ac:dyDescent="0.2">
      <c r="A59" s="31">
        <v>1107</v>
      </c>
      <c r="B59" t="s">
        <v>378</v>
      </c>
      <c r="C59" s="30">
        <v>2.7E-2</v>
      </c>
      <c r="G59" s="31">
        <v>1107</v>
      </c>
      <c r="H59" t="s">
        <v>378</v>
      </c>
      <c r="I59" s="30">
        <v>2.7E-2</v>
      </c>
    </row>
    <row r="60" spans="1:9" x14ac:dyDescent="0.2">
      <c r="A60" s="31">
        <v>1116</v>
      </c>
      <c r="B60" t="s">
        <v>379</v>
      </c>
      <c r="C60" s="30">
        <v>4.2999999999999997E-2</v>
      </c>
      <c r="G60" s="31">
        <v>1116</v>
      </c>
      <c r="H60" t="s">
        <v>379</v>
      </c>
      <c r="I60" s="30">
        <v>4.2999999999999997E-2</v>
      </c>
    </row>
    <row r="61" spans="1:9" x14ac:dyDescent="0.2">
      <c r="A61" s="31">
        <v>1134</v>
      </c>
      <c r="B61" t="s">
        <v>380</v>
      </c>
      <c r="C61" s="30">
        <v>2.5000000000000001E-2</v>
      </c>
      <c r="G61" s="31">
        <v>1134</v>
      </c>
      <c r="H61" t="s">
        <v>380</v>
      </c>
      <c r="I61" s="30">
        <v>2.5000000000000001E-2</v>
      </c>
    </row>
    <row r="62" spans="1:9" x14ac:dyDescent="0.2">
      <c r="A62" s="31">
        <v>1152</v>
      </c>
      <c r="B62" t="s">
        <v>381</v>
      </c>
      <c r="C62" s="30">
        <v>2.5000000000000001E-2</v>
      </c>
      <c r="G62" s="31">
        <v>1152</v>
      </c>
      <c r="H62" t="s">
        <v>381</v>
      </c>
      <c r="I62" s="30">
        <v>2.5000000000000001E-2</v>
      </c>
    </row>
    <row r="63" spans="1:9" x14ac:dyDescent="0.2">
      <c r="A63" s="31">
        <v>1197</v>
      </c>
      <c r="B63" t="s">
        <v>382</v>
      </c>
      <c r="C63" s="30">
        <v>2.5000000000000001E-2</v>
      </c>
      <c r="G63" s="31">
        <v>1197</v>
      </c>
      <c r="H63" t="s">
        <v>382</v>
      </c>
      <c r="I63" s="30">
        <v>2.5000000000000001E-2</v>
      </c>
    </row>
    <row r="64" spans="1:9" x14ac:dyDescent="0.2">
      <c r="A64" s="31">
        <v>1206</v>
      </c>
      <c r="B64" t="s">
        <v>724</v>
      </c>
      <c r="C64" s="30">
        <v>0.05</v>
      </c>
      <c r="G64" s="31">
        <v>1206</v>
      </c>
      <c r="H64" t="s">
        <v>724</v>
      </c>
      <c r="I64" s="30">
        <v>0.05</v>
      </c>
    </row>
    <row r="65" spans="1:9" x14ac:dyDescent="0.2">
      <c r="A65" s="31">
        <v>1211</v>
      </c>
      <c r="B65" t="s">
        <v>383</v>
      </c>
      <c r="C65" s="30">
        <v>2.5000000000000001E-2</v>
      </c>
      <c r="G65" s="31">
        <v>1211</v>
      </c>
      <c r="H65" t="s">
        <v>383</v>
      </c>
      <c r="I65" s="30">
        <v>2.5000000000000001E-2</v>
      </c>
    </row>
    <row r="66" spans="1:9" x14ac:dyDescent="0.2">
      <c r="A66" s="31">
        <v>1215</v>
      </c>
      <c r="B66" t="s">
        <v>384</v>
      </c>
      <c r="C66" s="30">
        <v>4.9000000000000002E-2</v>
      </c>
      <c r="G66" s="31">
        <v>1215</v>
      </c>
      <c r="H66" t="s">
        <v>384</v>
      </c>
      <c r="I66" s="30">
        <v>4.9000000000000002E-2</v>
      </c>
    </row>
    <row r="67" spans="1:9" x14ac:dyDescent="0.2">
      <c r="A67" s="31">
        <v>1218</v>
      </c>
      <c r="B67" t="s">
        <v>385</v>
      </c>
      <c r="C67" s="30">
        <v>0.05</v>
      </c>
      <c r="G67" s="31">
        <v>1218</v>
      </c>
      <c r="H67" t="s">
        <v>385</v>
      </c>
      <c r="I67" s="30">
        <v>0.05</v>
      </c>
    </row>
    <row r="68" spans="1:9" x14ac:dyDescent="0.2">
      <c r="A68" s="31">
        <v>2763</v>
      </c>
      <c r="B68" t="s">
        <v>386</v>
      </c>
      <c r="C68" s="30">
        <v>3.7999999999999999E-2</v>
      </c>
      <c r="G68" s="31">
        <v>2763</v>
      </c>
      <c r="H68" t="s">
        <v>386</v>
      </c>
      <c r="I68" s="30">
        <v>3.7999999999999999E-2</v>
      </c>
    </row>
    <row r="69" spans="1:9" x14ac:dyDescent="0.2">
      <c r="A69" s="31">
        <v>1221</v>
      </c>
      <c r="B69" t="s">
        <v>637</v>
      </c>
      <c r="C69" s="30">
        <v>0.05</v>
      </c>
      <c r="G69" s="31">
        <v>1221</v>
      </c>
      <c r="H69" t="s">
        <v>637</v>
      </c>
      <c r="I69" s="30">
        <v>0.05</v>
      </c>
    </row>
    <row r="70" spans="1:9" x14ac:dyDescent="0.2">
      <c r="A70" s="31">
        <v>1233</v>
      </c>
      <c r="B70" t="s">
        <v>387</v>
      </c>
      <c r="C70" s="30">
        <v>3.4000000000000002E-2</v>
      </c>
      <c r="G70" s="31">
        <v>1233</v>
      </c>
      <c r="H70" t="s">
        <v>387</v>
      </c>
      <c r="I70" s="30">
        <v>3.4000000000000002E-2</v>
      </c>
    </row>
    <row r="71" spans="1:9" x14ac:dyDescent="0.2">
      <c r="A71" s="31">
        <v>1278</v>
      </c>
      <c r="B71" t="s">
        <v>388</v>
      </c>
      <c r="C71" s="30">
        <v>0.05</v>
      </c>
      <c r="G71" s="31">
        <v>1278</v>
      </c>
      <c r="H71" t="s">
        <v>388</v>
      </c>
      <c r="I71" s="30">
        <v>0.05</v>
      </c>
    </row>
    <row r="72" spans="1:9" x14ac:dyDescent="0.2">
      <c r="A72" s="31">
        <v>1332</v>
      </c>
      <c r="B72" t="s">
        <v>389</v>
      </c>
      <c r="C72" s="30">
        <v>3.7999999999999999E-2</v>
      </c>
      <c r="G72" s="31">
        <v>1332</v>
      </c>
      <c r="H72" t="s">
        <v>389</v>
      </c>
      <c r="I72" s="30">
        <v>3.7999999999999999E-2</v>
      </c>
    </row>
    <row r="73" spans="1:9" x14ac:dyDescent="0.2">
      <c r="A73" s="31">
        <v>1337</v>
      </c>
      <c r="B73" t="s">
        <v>390</v>
      </c>
      <c r="C73" s="30">
        <v>4.5999999999999999E-2</v>
      </c>
      <c r="G73" s="31">
        <v>1337</v>
      </c>
      <c r="H73" t="s">
        <v>390</v>
      </c>
      <c r="I73" s="30">
        <v>4.5999999999999999E-2</v>
      </c>
    </row>
    <row r="74" spans="1:9" x14ac:dyDescent="0.2">
      <c r="A74" s="31">
        <v>1350</v>
      </c>
      <c r="B74" t="s">
        <v>391</v>
      </c>
      <c r="C74" s="30">
        <v>3.5999999999999997E-2</v>
      </c>
      <c r="G74" s="31">
        <v>1350</v>
      </c>
      <c r="H74" t="s">
        <v>391</v>
      </c>
      <c r="I74" s="30">
        <v>3.5999999999999997E-2</v>
      </c>
    </row>
    <row r="75" spans="1:9" x14ac:dyDescent="0.2">
      <c r="A75" s="31">
        <v>1359</v>
      </c>
      <c r="B75" t="s">
        <v>392</v>
      </c>
      <c r="C75" s="30">
        <v>2.5000000000000001E-2</v>
      </c>
      <c r="G75" s="31">
        <v>1359</v>
      </c>
      <c r="H75" t="s">
        <v>392</v>
      </c>
      <c r="I75" s="30">
        <v>2.5000000000000001E-2</v>
      </c>
    </row>
    <row r="76" spans="1:9" x14ac:dyDescent="0.2">
      <c r="A76" s="31">
        <v>1368</v>
      </c>
      <c r="B76" t="s">
        <v>393</v>
      </c>
      <c r="C76" s="30">
        <v>3.7999999999999999E-2</v>
      </c>
      <c r="G76" s="31">
        <v>1368</v>
      </c>
      <c r="H76" t="s">
        <v>393</v>
      </c>
      <c r="I76" s="30">
        <v>3.7999999999999999E-2</v>
      </c>
    </row>
    <row r="77" spans="1:9" x14ac:dyDescent="0.2">
      <c r="A77" s="31">
        <v>1413</v>
      </c>
      <c r="B77" t="s">
        <v>394</v>
      </c>
      <c r="C77" s="30">
        <v>3.6999999999999998E-2</v>
      </c>
      <c r="G77" s="31">
        <v>1413</v>
      </c>
      <c r="H77" t="s">
        <v>394</v>
      </c>
      <c r="I77" s="30">
        <v>3.6999999999999998E-2</v>
      </c>
    </row>
    <row r="78" spans="1:9" x14ac:dyDescent="0.2">
      <c r="A78" s="31">
        <v>1431</v>
      </c>
      <c r="B78" t="s">
        <v>395</v>
      </c>
      <c r="C78" s="30">
        <v>4.4999999999999998E-2</v>
      </c>
      <c r="G78" s="31">
        <v>1431</v>
      </c>
      <c r="H78" t="s">
        <v>395</v>
      </c>
      <c r="I78" s="30">
        <v>4.4999999999999998E-2</v>
      </c>
    </row>
    <row r="79" spans="1:9" x14ac:dyDescent="0.2">
      <c r="A79" s="31">
        <v>1476</v>
      </c>
      <c r="B79" t="s">
        <v>396</v>
      </c>
      <c r="C79" s="30">
        <v>0.05</v>
      </c>
      <c r="G79" s="31">
        <v>1476</v>
      </c>
      <c r="H79" t="s">
        <v>396</v>
      </c>
      <c r="I79" s="30">
        <v>0.05</v>
      </c>
    </row>
    <row r="80" spans="1:9" x14ac:dyDescent="0.2">
      <c r="A80" s="31">
        <v>1503</v>
      </c>
      <c r="B80" t="s">
        <v>397</v>
      </c>
      <c r="C80" s="30">
        <v>3.6999999999999998E-2</v>
      </c>
      <c r="G80" s="31">
        <v>1503</v>
      </c>
      <c r="H80" t="s">
        <v>397</v>
      </c>
      <c r="I80" s="30">
        <v>0.05</v>
      </c>
    </row>
    <row r="81" spans="1:9" x14ac:dyDescent="0.2">
      <c r="A81" s="31">
        <v>1576</v>
      </c>
      <c r="B81" t="s">
        <v>398</v>
      </c>
      <c r="C81" s="30">
        <v>0.05</v>
      </c>
      <c r="G81" s="31">
        <v>1576</v>
      </c>
      <c r="H81" t="s">
        <v>398</v>
      </c>
      <c r="I81" s="30">
        <v>0.05</v>
      </c>
    </row>
    <row r="82" spans="1:9" x14ac:dyDescent="0.2">
      <c r="A82" s="31">
        <v>1602</v>
      </c>
      <c r="B82" t="s">
        <v>399</v>
      </c>
      <c r="C82" s="30">
        <v>0.05</v>
      </c>
      <c r="G82" s="31">
        <v>1602</v>
      </c>
      <c r="H82" t="s">
        <v>399</v>
      </c>
      <c r="I82" s="30">
        <v>0.05</v>
      </c>
    </row>
    <row r="83" spans="1:9" x14ac:dyDescent="0.2">
      <c r="A83" s="31">
        <v>1611</v>
      </c>
      <c r="B83" t="s">
        <v>400</v>
      </c>
      <c r="C83" s="30">
        <v>0.05</v>
      </c>
      <c r="G83" s="31">
        <v>1611</v>
      </c>
      <c r="H83" t="s">
        <v>400</v>
      </c>
      <c r="I83" s="30">
        <v>0.05</v>
      </c>
    </row>
    <row r="84" spans="1:9" x14ac:dyDescent="0.2">
      <c r="A84" s="31">
        <v>1619</v>
      </c>
      <c r="B84" t="s">
        <v>401</v>
      </c>
      <c r="C84" s="30">
        <v>0.05</v>
      </c>
      <c r="G84" s="31">
        <v>1619</v>
      </c>
      <c r="H84" t="s">
        <v>401</v>
      </c>
      <c r="I84" s="30">
        <v>0.05</v>
      </c>
    </row>
    <row r="85" spans="1:9" x14ac:dyDescent="0.2">
      <c r="A85" s="31">
        <v>1638</v>
      </c>
      <c r="B85" t="s">
        <v>402</v>
      </c>
      <c r="C85" s="30">
        <v>0.05</v>
      </c>
      <c r="G85" s="31">
        <v>1638</v>
      </c>
      <c r="H85" t="s">
        <v>402</v>
      </c>
      <c r="I85" s="30">
        <v>0.05</v>
      </c>
    </row>
    <row r="86" spans="1:9" x14ac:dyDescent="0.2">
      <c r="A86" s="31">
        <v>1675</v>
      </c>
      <c r="B86" t="s">
        <v>403</v>
      </c>
      <c r="C86" s="30">
        <v>2.5000000000000001E-2</v>
      </c>
      <c r="G86" s="31">
        <v>1675</v>
      </c>
      <c r="H86" t="s">
        <v>403</v>
      </c>
      <c r="I86" s="30">
        <v>2.5000000000000001E-2</v>
      </c>
    </row>
    <row r="87" spans="1:9" x14ac:dyDescent="0.2">
      <c r="A87" s="31">
        <v>1701</v>
      </c>
      <c r="B87" t="s">
        <v>404</v>
      </c>
      <c r="C87" s="30">
        <v>2.5000000000000001E-2</v>
      </c>
      <c r="G87" s="31">
        <v>1701</v>
      </c>
      <c r="H87" t="s">
        <v>404</v>
      </c>
      <c r="I87" s="30">
        <v>2.5000000000000001E-2</v>
      </c>
    </row>
    <row r="88" spans="1:9" x14ac:dyDescent="0.2">
      <c r="A88" s="31">
        <v>1719</v>
      </c>
      <c r="B88" t="s">
        <v>405</v>
      </c>
      <c r="C88" s="30">
        <v>3.7999999999999999E-2</v>
      </c>
      <c r="G88" s="31">
        <v>1719</v>
      </c>
      <c r="H88" t="s">
        <v>405</v>
      </c>
      <c r="I88" s="30">
        <v>3.7999999999999999E-2</v>
      </c>
    </row>
    <row r="89" spans="1:9" x14ac:dyDescent="0.2">
      <c r="A89" s="31">
        <v>1737</v>
      </c>
      <c r="B89" t="s">
        <v>406</v>
      </c>
      <c r="C89" s="30">
        <v>0.05</v>
      </c>
      <c r="G89" s="31">
        <v>1737</v>
      </c>
      <c r="H89" t="s">
        <v>406</v>
      </c>
      <c r="I89" s="30">
        <v>0.05</v>
      </c>
    </row>
    <row r="90" spans="1:9" x14ac:dyDescent="0.2">
      <c r="A90" s="31">
        <v>1782</v>
      </c>
      <c r="B90" t="s">
        <v>407</v>
      </c>
      <c r="C90" s="30">
        <v>0.05</v>
      </c>
      <c r="G90" s="31">
        <v>1782</v>
      </c>
      <c r="H90" t="s">
        <v>407</v>
      </c>
      <c r="I90" s="30">
        <v>0.05</v>
      </c>
    </row>
    <row r="91" spans="1:9" x14ac:dyDescent="0.2">
      <c r="A91" s="31">
        <v>1791</v>
      </c>
      <c r="B91" t="s">
        <v>645</v>
      </c>
      <c r="C91" s="30">
        <v>2.5000000000000001E-2</v>
      </c>
      <c r="G91" s="31">
        <v>1791</v>
      </c>
      <c r="H91" t="s">
        <v>645</v>
      </c>
      <c r="I91" s="30">
        <v>2.5000000000000001E-2</v>
      </c>
    </row>
    <row r="92" spans="1:9" x14ac:dyDescent="0.2">
      <c r="A92" s="31">
        <v>1863</v>
      </c>
      <c r="B92" t="s">
        <v>408</v>
      </c>
      <c r="C92" s="30">
        <v>0.05</v>
      </c>
      <c r="G92" s="31">
        <v>1863</v>
      </c>
      <c r="H92" t="s">
        <v>408</v>
      </c>
      <c r="I92" s="30">
        <v>0.05</v>
      </c>
    </row>
    <row r="93" spans="1:9" x14ac:dyDescent="0.2">
      <c r="A93" s="31">
        <v>1908</v>
      </c>
      <c r="B93" t="s">
        <v>409</v>
      </c>
      <c r="C93" s="30">
        <v>2.5000000000000001E-2</v>
      </c>
      <c r="G93" s="31">
        <v>1908</v>
      </c>
      <c r="H93" t="s">
        <v>409</v>
      </c>
      <c r="I93" s="30">
        <v>2.5000000000000001E-2</v>
      </c>
    </row>
    <row r="94" spans="1:9" x14ac:dyDescent="0.2">
      <c r="A94" s="31">
        <v>1926</v>
      </c>
      <c r="B94" t="s">
        <v>410</v>
      </c>
      <c r="C94" s="30">
        <v>3.5999999999999997E-2</v>
      </c>
      <c r="G94" s="31">
        <v>1926</v>
      </c>
      <c r="H94" t="s">
        <v>410</v>
      </c>
      <c r="I94" s="30">
        <v>3.5999999999999997E-2</v>
      </c>
    </row>
    <row r="95" spans="1:9" x14ac:dyDescent="0.2">
      <c r="A95" s="31">
        <v>1944</v>
      </c>
      <c r="B95" t="s">
        <v>411</v>
      </c>
      <c r="C95" s="30">
        <v>0.05</v>
      </c>
      <c r="G95" s="31">
        <v>1944</v>
      </c>
      <c r="H95" t="s">
        <v>411</v>
      </c>
      <c r="I95" s="30">
        <v>0.05</v>
      </c>
    </row>
    <row r="96" spans="1:9" x14ac:dyDescent="0.2">
      <c r="A96" s="31">
        <v>1953</v>
      </c>
      <c r="B96" t="s">
        <v>412</v>
      </c>
      <c r="C96" s="30">
        <v>3.9E-2</v>
      </c>
      <c r="G96" s="31">
        <v>1953</v>
      </c>
      <c r="H96" t="s">
        <v>412</v>
      </c>
      <c r="I96" s="30">
        <v>3.9E-2</v>
      </c>
    </row>
    <row r="97" spans="1:9" x14ac:dyDescent="0.2">
      <c r="A97" s="31">
        <v>1963</v>
      </c>
      <c r="B97" t="s">
        <v>413</v>
      </c>
      <c r="C97" s="30">
        <v>3.3000000000000002E-2</v>
      </c>
      <c r="G97" s="31">
        <v>1963</v>
      </c>
      <c r="H97" t="s">
        <v>413</v>
      </c>
      <c r="I97" s="30">
        <v>3.3000000000000002E-2</v>
      </c>
    </row>
    <row r="98" spans="1:9" x14ac:dyDescent="0.2">
      <c r="A98" s="31">
        <v>3582</v>
      </c>
      <c r="B98" t="s">
        <v>414</v>
      </c>
      <c r="C98" s="30">
        <v>0.05</v>
      </c>
      <c r="G98" s="31">
        <v>3582</v>
      </c>
      <c r="H98" t="s">
        <v>414</v>
      </c>
      <c r="I98" s="30">
        <v>0.05</v>
      </c>
    </row>
    <row r="99" spans="1:9" x14ac:dyDescent="0.2">
      <c r="A99" s="31">
        <v>3978</v>
      </c>
      <c r="B99" t="s">
        <v>725</v>
      </c>
      <c r="C99" s="30">
        <v>0.05</v>
      </c>
      <c r="G99" s="31">
        <v>3978</v>
      </c>
      <c r="H99" t="s">
        <v>725</v>
      </c>
      <c r="I99" s="30">
        <v>0.05</v>
      </c>
    </row>
    <row r="100" spans="1:9" x14ac:dyDescent="0.2">
      <c r="A100" s="31">
        <v>6741</v>
      </c>
      <c r="B100" t="s">
        <v>415</v>
      </c>
      <c r="C100" s="30">
        <v>4.9000000000000002E-2</v>
      </c>
      <c r="G100" s="31">
        <v>6741</v>
      </c>
      <c r="H100" t="s">
        <v>415</v>
      </c>
      <c r="I100" s="30">
        <v>4.9000000000000002E-2</v>
      </c>
    </row>
    <row r="101" spans="1:9" x14ac:dyDescent="0.2">
      <c r="A101" s="31">
        <v>1970</v>
      </c>
      <c r="B101" t="s">
        <v>416</v>
      </c>
      <c r="C101" s="30">
        <v>0.05</v>
      </c>
      <c r="G101" s="31">
        <v>1970</v>
      </c>
      <c r="H101" t="s">
        <v>416</v>
      </c>
      <c r="I101" s="30">
        <v>0.05</v>
      </c>
    </row>
    <row r="102" spans="1:9" x14ac:dyDescent="0.2">
      <c r="A102" s="31">
        <v>1972</v>
      </c>
      <c r="B102" t="s">
        <v>417</v>
      </c>
      <c r="C102" s="30">
        <v>4.1000000000000002E-2</v>
      </c>
      <c r="G102" s="31">
        <v>1972</v>
      </c>
      <c r="H102" t="s">
        <v>417</v>
      </c>
      <c r="I102" s="30">
        <v>4.1000000000000002E-2</v>
      </c>
    </row>
    <row r="103" spans="1:9" x14ac:dyDescent="0.2">
      <c r="A103" s="31">
        <v>1965</v>
      </c>
      <c r="B103" t="s">
        <v>726</v>
      </c>
      <c r="C103" s="30">
        <v>0.05</v>
      </c>
      <c r="G103" s="31">
        <v>1965</v>
      </c>
      <c r="H103" t="s">
        <v>726</v>
      </c>
      <c r="I103" s="30">
        <v>0.05</v>
      </c>
    </row>
    <row r="104" spans="1:9" x14ac:dyDescent="0.2">
      <c r="A104" s="31">
        <v>657</v>
      </c>
      <c r="B104" t="s">
        <v>635</v>
      </c>
      <c r="C104" s="30">
        <v>0.05</v>
      </c>
      <c r="G104" s="31">
        <v>657</v>
      </c>
      <c r="H104" t="s">
        <v>635</v>
      </c>
      <c r="I104" s="30">
        <v>0.05</v>
      </c>
    </row>
    <row r="105" spans="1:9" x14ac:dyDescent="0.2">
      <c r="A105" s="31">
        <v>1989</v>
      </c>
      <c r="B105" t="s">
        <v>418</v>
      </c>
      <c r="C105" s="30">
        <v>4.1000000000000002E-2</v>
      </c>
      <c r="G105" s="31">
        <v>1989</v>
      </c>
      <c r="H105" t="s">
        <v>418</v>
      </c>
      <c r="I105" s="30">
        <v>4.1000000000000002E-2</v>
      </c>
    </row>
    <row r="106" spans="1:9" x14ac:dyDescent="0.2">
      <c r="A106" s="31">
        <v>2007</v>
      </c>
      <c r="B106" t="s">
        <v>419</v>
      </c>
      <c r="C106" s="30">
        <v>0.05</v>
      </c>
      <c r="G106" s="31">
        <v>2007</v>
      </c>
      <c r="H106" t="s">
        <v>419</v>
      </c>
      <c r="I106" s="30">
        <v>0.05</v>
      </c>
    </row>
    <row r="107" spans="1:9" x14ac:dyDescent="0.2">
      <c r="A107" s="31">
        <v>2088</v>
      </c>
      <c r="B107" t="s">
        <v>420</v>
      </c>
      <c r="C107" s="30">
        <v>0.05</v>
      </c>
      <c r="G107" s="31">
        <v>2088</v>
      </c>
      <c r="H107" t="s">
        <v>420</v>
      </c>
      <c r="I107" s="30">
        <v>0.05</v>
      </c>
    </row>
    <row r="108" spans="1:9" x14ac:dyDescent="0.2">
      <c r="A108" s="31">
        <v>2097</v>
      </c>
      <c r="B108" t="s">
        <v>727</v>
      </c>
      <c r="C108" s="30">
        <v>0.05</v>
      </c>
      <c r="G108" s="31">
        <v>2097</v>
      </c>
      <c r="H108" t="s">
        <v>727</v>
      </c>
      <c r="I108" s="30">
        <v>0.05</v>
      </c>
    </row>
    <row r="109" spans="1:9" x14ac:dyDescent="0.2">
      <c r="A109" s="31">
        <v>2113</v>
      </c>
      <c r="B109" t="s">
        <v>421</v>
      </c>
      <c r="C109" s="30">
        <v>0.05</v>
      </c>
      <c r="G109" s="31">
        <v>2113</v>
      </c>
      <c r="H109" t="s">
        <v>421</v>
      </c>
      <c r="I109" s="30">
        <v>0.05</v>
      </c>
    </row>
    <row r="110" spans="1:9" x14ac:dyDescent="0.2">
      <c r="A110" s="31">
        <v>2124</v>
      </c>
      <c r="B110" t="s">
        <v>422</v>
      </c>
      <c r="C110" s="30">
        <v>3.7999999999999999E-2</v>
      </c>
      <c r="G110" s="31">
        <v>2124</v>
      </c>
      <c r="H110" t="s">
        <v>422</v>
      </c>
      <c r="I110" s="30">
        <v>3.7999999999999999E-2</v>
      </c>
    </row>
    <row r="111" spans="1:9" x14ac:dyDescent="0.2">
      <c r="A111" s="31">
        <v>2151</v>
      </c>
      <c r="B111" t="s">
        <v>676</v>
      </c>
      <c r="C111" s="30">
        <v>0.05</v>
      </c>
      <c r="G111" s="31">
        <v>2151</v>
      </c>
      <c r="H111" t="s">
        <v>676</v>
      </c>
      <c r="I111" s="30">
        <v>0.05</v>
      </c>
    </row>
    <row r="112" spans="1:9" x14ac:dyDescent="0.2">
      <c r="A112" s="31">
        <v>2169</v>
      </c>
      <c r="B112" t="s">
        <v>423</v>
      </c>
      <c r="C112" s="30">
        <v>4.4999999999999998E-2</v>
      </c>
      <c r="G112" s="31">
        <v>2169</v>
      </c>
      <c r="H112" t="s">
        <v>423</v>
      </c>
      <c r="I112" s="30">
        <v>4.4999999999999998E-2</v>
      </c>
    </row>
    <row r="113" spans="1:9" x14ac:dyDescent="0.2">
      <c r="A113" s="31">
        <v>2205</v>
      </c>
      <c r="B113" t="s">
        <v>424</v>
      </c>
      <c r="C113" s="30">
        <v>0.05</v>
      </c>
      <c r="G113" s="31">
        <v>2295</v>
      </c>
      <c r="H113" t="s">
        <v>425</v>
      </c>
      <c r="I113" s="30">
        <v>0.05</v>
      </c>
    </row>
    <row r="114" spans="1:9" x14ac:dyDescent="0.2">
      <c r="A114" s="31">
        <v>2295</v>
      </c>
      <c r="B114" t="s">
        <v>425</v>
      </c>
      <c r="C114" s="30">
        <v>0.05</v>
      </c>
      <c r="G114" s="31">
        <v>2313</v>
      </c>
      <c r="H114" t="s">
        <v>426</v>
      </c>
      <c r="I114" s="30">
        <v>0.05</v>
      </c>
    </row>
    <row r="115" spans="1:9" x14ac:dyDescent="0.2">
      <c r="A115" s="31">
        <v>2313</v>
      </c>
      <c r="B115" t="s">
        <v>426</v>
      </c>
      <c r="C115" s="30">
        <v>0.05</v>
      </c>
      <c r="G115" s="31">
        <v>2322</v>
      </c>
      <c r="H115" t="s">
        <v>427</v>
      </c>
      <c r="I115" s="30">
        <v>0.05</v>
      </c>
    </row>
    <row r="116" spans="1:9" x14ac:dyDescent="0.2">
      <c r="A116" s="31">
        <v>2322</v>
      </c>
      <c r="B116" t="s">
        <v>427</v>
      </c>
      <c r="C116" s="30">
        <v>0.05</v>
      </c>
      <c r="G116" s="31">
        <v>2369</v>
      </c>
      <c r="H116" t="s">
        <v>428</v>
      </c>
      <c r="I116" s="30">
        <v>3.7999999999999999E-2</v>
      </c>
    </row>
    <row r="117" spans="1:9" x14ac:dyDescent="0.2">
      <c r="A117" s="31">
        <v>2369</v>
      </c>
      <c r="B117" t="s">
        <v>428</v>
      </c>
      <c r="C117" s="30">
        <v>3.7999999999999999E-2</v>
      </c>
      <c r="G117" s="31">
        <v>2376</v>
      </c>
      <c r="H117" t="s">
        <v>429</v>
      </c>
      <c r="I117" s="30">
        <v>2.5000000000000001E-2</v>
      </c>
    </row>
    <row r="118" spans="1:9" x14ac:dyDescent="0.2">
      <c r="A118" s="31">
        <v>2376</v>
      </c>
      <c r="B118" t="s">
        <v>429</v>
      </c>
      <c r="C118" s="30">
        <v>2.5000000000000001E-2</v>
      </c>
      <c r="G118" s="31">
        <v>2403</v>
      </c>
      <c r="H118" t="s">
        <v>728</v>
      </c>
      <c r="I118" s="30">
        <v>0.05</v>
      </c>
    </row>
    <row r="119" spans="1:9" x14ac:dyDescent="0.2">
      <c r="A119" s="31">
        <v>2403</v>
      </c>
      <c r="B119" t="s">
        <v>728</v>
      </c>
      <c r="C119" s="30">
        <v>0.05</v>
      </c>
      <c r="G119" s="31">
        <v>2457</v>
      </c>
      <c r="H119" t="s">
        <v>430</v>
      </c>
      <c r="I119" s="30">
        <v>0.05</v>
      </c>
    </row>
    <row r="120" spans="1:9" x14ac:dyDescent="0.2">
      <c r="A120" s="31">
        <v>2457</v>
      </c>
      <c r="B120" t="s">
        <v>430</v>
      </c>
      <c r="C120" s="30">
        <v>0.05</v>
      </c>
      <c r="G120" s="31">
        <v>2466</v>
      </c>
      <c r="H120" t="s">
        <v>431</v>
      </c>
      <c r="I120" s="30">
        <v>0.03</v>
      </c>
    </row>
    <row r="121" spans="1:9" x14ac:dyDescent="0.2">
      <c r="A121" s="31">
        <v>2466</v>
      </c>
      <c r="B121" t="s">
        <v>431</v>
      </c>
      <c r="C121" s="30">
        <v>0.03</v>
      </c>
      <c r="G121" s="31">
        <v>2493</v>
      </c>
      <c r="H121" t="s">
        <v>432</v>
      </c>
      <c r="I121" s="30">
        <v>2.5000000000000001E-2</v>
      </c>
    </row>
    <row r="122" spans="1:9" x14ac:dyDescent="0.2">
      <c r="A122" s="31">
        <v>2493</v>
      </c>
      <c r="B122" t="s">
        <v>432</v>
      </c>
      <c r="C122" s="30">
        <v>2.5000000000000001E-2</v>
      </c>
      <c r="G122" s="31">
        <v>2502</v>
      </c>
      <c r="H122" t="s">
        <v>433</v>
      </c>
      <c r="I122" s="30">
        <v>3.7999999999999999E-2</v>
      </c>
    </row>
    <row r="123" spans="1:9" x14ac:dyDescent="0.2">
      <c r="A123" s="31">
        <v>2502</v>
      </c>
      <c r="B123" t="s">
        <v>433</v>
      </c>
      <c r="C123" s="30">
        <v>3.7999999999999999E-2</v>
      </c>
      <c r="G123" s="31">
        <v>2511</v>
      </c>
      <c r="H123" t="s">
        <v>434</v>
      </c>
      <c r="I123" s="30">
        <v>0.05</v>
      </c>
    </row>
    <row r="124" spans="1:9" x14ac:dyDescent="0.2">
      <c r="A124" s="31">
        <v>2511</v>
      </c>
      <c r="B124" t="s">
        <v>434</v>
      </c>
      <c r="C124" s="30">
        <v>0.05</v>
      </c>
      <c r="G124" s="31">
        <v>2520</v>
      </c>
      <c r="H124" t="s">
        <v>435</v>
      </c>
      <c r="I124" s="30">
        <v>2.8000000000000001E-2</v>
      </c>
    </row>
    <row r="125" spans="1:9" x14ac:dyDescent="0.2">
      <c r="A125" s="31">
        <v>2520</v>
      </c>
      <c r="B125" t="s">
        <v>435</v>
      </c>
      <c r="C125" s="30">
        <v>2.8000000000000001E-2</v>
      </c>
      <c r="G125" s="31">
        <v>2682</v>
      </c>
      <c r="H125" t="s">
        <v>4</v>
      </c>
      <c r="I125" s="30">
        <v>0.05</v>
      </c>
    </row>
    <row r="126" spans="1:9" x14ac:dyDescent="0.2">
      <c r="A126" s="31">
        <v>2682</v>
      </c>
      <c r="B126" t="s">
        <v>4</v>
      </c>
      <c r="C126" s="30">
        <v>0.05</v>
      </c>
      <c r="G126" s="31">
        <v>2556</v>
      </c>
      <c r="H126" t="s">
        <v>729</v>
      </c>
      <c r="I126" s="30">
        <v>0.05</v>
      </c>
    </row>
    <row r="127" spans="1:9" x14ac:dyDescent="0.2">
      <c r="A127" s="31">
        <v>2556</v>
      </c>
      <c r="B127" t="s">
        <v>729</v>
      </c>
      <c r="C127" s="30">
        <v>0.05</v>
      </c>
      <c r="G127" s="31">
        <v>3195</v>
      </c>
      <c r="H127" t="s">
        <v>678</v>
      </c>
      <c r="I127" s="30">
        <v>0.05</v>
      </c>
    </row>
    <row r="128" spans="1:9" x14ac:dyDescent="0.2">
      <c r="A128" s="31">
        <v>3195</v>
      </c>
      <c r="B128" t="s">
        <v>678</v>
      </c>
      <c r="C128" s="30">
        <v>0.05</v>
      </c>
      <c r="G128" s="31">
        <v>2709</v>
      </c>
      <c r="H128" t="s">
        <v>436</v>
      </c>
      <c r="I128" s="30">
        <v>0.05</v>
      </c>
    </row>
    <row r="129" spans="1:9" x14ac:dyDescent="0.2">
      <c r="A129" s="31">
        <v>2709</v>
      </c>
      <c r="B129" t="s">
        <v>436</v>
      </c>
      <c r="C129" s="30">
        <v>0.05</v>
      </c>
      <c r="G129" s="31">
        <v>2718</v>
      </c>
      <c r="H129" t="s">
        <v>437</v>
      </c>
      <c r="I129" s="30">
        <v>0.05</v>
      </c>
    </row>
    <row r="130" spans="1:9" x14ac:dyDescent="0.2">
      <c r="A130" s="31">
        <v>2718</v>
      </c>
      <c r="B130" t="s">
        <v>437</v>
      </c>
      <c r="C130" s="30">
        <v>0.05</v>
      </c>
      <c r="G130" s="31">
        <v>2727</v>
      </c>
      <c r="H130" t="s">
        <v>438</v>
      </c>
      <c r="I130" s="30">
        <v>4.2000000000000003E-2</v>
      </c>
    </row>
    <row r="131" spans="1:9" x14ac:dyDescent="0.2">
      <c r="A131" s="31">
        <v>2727</v>
      </c>
      <c r="B131" t="s">
        <v>438</v>
      </c>
      <c r="C131" s="30">
        <v>4.2000000000000003E-2</v>
      </c>
      <c r="G131" s="31">
        <v>2754</v>
      </c>
      <c r="H131" t="s">
        <v>439</v>
      </c>
      <c r="I131" s="30">
        <v>2.5000000000000001E-2</v>
      </c>
    </row>
    <row r="132" spans="1:9" x14ac:dyDescent="0.2">
      <c r="A132" s="31">
        <v>2754</v>
      </c>
      <c r="B132" t="s">
        <v>439</v>
      </c>
      <c r="C132" s="30">
        <v>2.5000000000000001E-2</v>
      </c>
      <c r="G132" s="31">
        <v>2772</v>
      </c>
      <c r="H132" t="s">
        <v>440</v>
      </c>
      <c r="I132" s="30">
        <v>0.04</v>
      </c>
    </row>
    <row r="133" spans="1:9" x14ac:dyDescent="0.2">
      <c r="A133" s="31">
        <v>2772</v>
      </c>
      <c r="B133" t="s">
        <v>440</v>
      </c>
      <c r="C133" s="30">
        <v>0.04</v>
      </c>
      <c r="G133" s="31">
        <v>2781</v>
      </c>
      <c r="H133" t="s">
        <v>441</v>
      </c>
      <c r="I133" s="30">
        <v>0.03</v>
      </c>
    </row>
    <row r="134" spans="1:9" x14ac:dyDescent="0.2">
      <c r="A134" s="31">
        <v>2781</v>
      </c>
      <c r="B134" t="s">
        <v>441</v>
      </c>
      <c r="C134" s="30">
        <v>0.03</v>
      </c>
      <c r="G134" s="31">
        <v>2826</v>
      </c>
      <c r="H134" t="s">
        <v>442</v>
      </c>
      <c r="I134" s="30">
        <v>0.05</v>
      </c>
    </row>
    <row r="135" spans="1:9" x14ac:dyDescent="0.2">
      <c r="A135" s="31">
        <v>2826</v>
      </c>
      <c r="B135" t="s">
        <v>442</v>
      </c>
      <c r="C135" s="30">
        <v>0.05</v>
      </c>
      <c r="G135" s="31">
        <v>2834</v>
      </c>
      <c r="H135" t="s">
        <v>443</v>
      </c>
      <c r="I135" s="30">
        <v>0.05</v>
      </c>
    </row>
    <row r="136" spans="1:9" x14ac:dyDescent="0.2">
      <c r="A136" s="31">
        <v>2834</v>
      </c>
      <c r="B136" t="s">
        <v>443</v>
      </c>
      <c r="C136" s="30">
        <v>0.05</v>
      </c>
      <c r="G136" s="31">
        <v>2846</v>
      </c>
      <c r="H136" t="s">
        <v>444</v>
      </c>
      <c r="I136" s="30">
        <v>0.05</v>
      </c>
    </row>
    <row r="137" spans="1:9" x14ac:dyDescent="0.2">
      <c r="A137" s="31">
        <v>2846</v>
      </c>
      <c r="B137" t="s">
        <v>444</v>
      </c>
      <c r="C137" s="30">
        <v>0.05</v>
      </c>
      <c r="G137" s="31">
        <v>2862</v>
      </c>
      <c r="H137" t="s">
        <v>445</v>
      </c>
      <c r="I137" s="30">
        <v>0.05</v>
      </c>
    </row>
    <row r="138" spans="1:9" x14ac:dyDescent="0.2">
      <c r="A138" s="31">
        <v>2862</v>
      </c>
      <c r="B138" t="s">
        <v>445</v>
      </c>
      <c r="C138" s="30">
        <v>0.05</v>
      </c>
      <c r="G138" s="31">
        <v>2977</v>
      </c>
      <c r="H138" t="s">
        <v>446</v>
      </c>
      <c r="I138" s="30">
        <v>3.5000000000000003E-2</v>
      </c>
    </row>
    <row r="139" spans="1:9" x14ac:dyDescent="0.2">
      <c r="A139" s="31">
        <v>2977</v>
      </c>
      <c r="B139" t="s">
        <v>446</v>
      </c>
      <c r="C139" s="30">
        <v>3.5000000000000003E-2</v>
      </c>
      <c r="G139" s="31">
        <v>2988</v>
      </c>
      <c r="H139" t="s">
        <v>447</v>
      </c>
      <c r="I139" s="30">
        <v>4.9000000000000002E-2</v>
      </c>
    </row>
    <row r="140" spans="1:9" x14ac:dyDescent="0.2">
      <c r="A140" s="31">
        <v>2988</v>
      </c>
      <c r="B140" t="s">
        <v>447</v>
      </c>
      <c r="C140" s="30">
        <v>4.9000000000000002E-2</v>
      </c>
      <c r="G140" s="31">
        <v>2766</v>
      </c>
      <c r="H140" t="s">
        <v>638</v>
      </c>
      <c r="I140" s="30">
        <v>4.8000000000000001E-2</v>
      </c>
    </row>
    <row r="141" spans="1:9" x14ac:dyDescent="0.2">
      <c r="A141" s="31">
        <v>2766</v>
      </c>
      <c r="B141" t="s">
        <v>638</v>
      </c>
      <c r="C141" s="30">
        <v>4.8000000000000001E-2</v>
      </c>
      <c r="G141" s="31">
        <v>3029</v>
      </c>
      <c r="H141" t="s">
        <v>448</v>
      </c>
      <c r="I141" s="30">
        <v>0.05</v>
      </c>
    </row>
    <row r="142" spans="1:9" x14ac:dyDescent="0.2">
      <c r="A142" s="31">
        <v>3029</v>
      </c>
      <c r="B142" t="s">
        <v>448</v>
      </c>
      <c r="C142" s="30">
        <v>0.05</v>
      </c>
      <c r="G142" s="31">
        <v>3033</v>
      </c>
      <c r="H142" t="s">
        <v>449</v>
      </c>
      <c r="I142" s="30">
        <v>0.05</v>
      </c>
    </row>
    <row r="143" spans="1:9" x14ac:dyDescent="0.2">
      <c r="A143" s="31">
        <v>3033</v>
      </c>
      <c r="B143" t="s">
        <v>449</v>
      </c>
      <c r="C143" s="30">
        <v>0.05</v>
      </c>
      <c r="G143" s="31">
        <v>3042</v>
      </c>
      <c r="H143" t="s">
        <v>450</v>
      </c>
      <c r="I143" s="30">
        <v>4.3999999999999997E-2</v>
      </c>
    </row>
    <row r="144" spans="1:9" x14ac:dyDescent="0.2">
      <c r="A144" s="31">
        <v>3042</v>
      </c>
      <c r="B144" t="s">
        <v>450</v>
      </c>
      <c r="C144" s="30">
        <v>4.3999999999999997E-2</v>
      </c>
      <c r="G144" s="31">
        <v>3060</v>
      </c>
      <c r="H144" t="s">
        <v>451</v>
      </c>
      <c r="I144" s="30">
        <v>0.05</v>
      </c>
    </row>
    <row r="145" spans="1:9" x14ac:dyDescent="0.2">
      <c r="A145" s="31">
        <v>3060</v>
      </c>
      <c r="B145" t="s">
        <v>451</v>
      </c>
      <c r="C145" s="30">
        <v>0.05</v>
      </c>
      <c r="G145" s="31">
        <v>3168</v>
      </c>
      <c r="H145" t="s">
        <v>639</v>
      </c>
      <c r="I145" s="30">
        <v>0.05</v>
      </c>
    </row>
    <row r="146" spans="1:9" x14ac:dyDescent="0.2">
      <c r="A146" s="31">
        <v>3168</v>
      </c>
      <c r="B146" t="s">
        <v>639</v>
      </c>
      <c r="C146" s="30">
        <v>0.05</v>
      </c>
      <c r="G146" s="31">
        <v>3105</v>
      </c>
      <c r="H146" t="s">
        <v>452</v>
      </c>
      <c r="I146" s="30">
        <v>0.05</v>
      </c>
    </row>
    <row r="147" spans="1:9" x14ac:dyDescent="0.2">
      <c r="A147" s="31">
        <v>3105</v>
      </c>
      <c r="B147" t="s">
        <v>452</v>
      </c>
      <c r="C147" s="30">
        <v>0.05</v>
      </c>
      <c r="G147" s="31">
        <v>3114</v>
      </c>
      <c r="H147" t="s">
        <v>453</v>
      </c>
      <c r="I147" s="30">
        <v>0.05</v>
      </c>
    </row>
    <row r="148" spans="1:9" x14ac:dyDescent="0.2">
      <c r="A148" s="31">
        <v>3114</v>
      </c>
      <c r="B148" t="s">
        <v>453</v>
      </c>
      <c r="C148" s="30">
        <v>0.05</v>
      </c>
      <c r="G148" s="31">
        <v>3119</v>
      </c>
      <c r="H148" t="s">
        <v>454</v>
      </c>
      <c r="I148" s="30">
        <v>3.6999999999999998E-2</v>
      </c>
    </row>
    <row r="149" spans="1:9" x14ac:dyDescent="0.2">
      <c r="A149" s="31">
        <v>3119</v>
      </c>
      <c r="B149" t="s">
        <v>454</v>
      </c>
      <c r="C149" s="30">
        <v>3.6999999999999998E-2</v>
      </c>
      <c r="G149" s="31">
        <v>3141</v>
      </c>
      <c r="H149" t="s">
        <v>455</v>
      </c>
      <c r="I149" s="30">
        <v>0.05</v>
      </c>
    </row>
    <row r="150" spans="1:9" x14ac:dyDescent="0.2">
      <c r="A150" s="31">
        <v>3141</v>
      </c>
      <c r="B150" t="s">
        <v>455</v>
      </c>
      <c r="C150" s="30">
        <v>0.05</v>
      </c>
      <c r="G150" s="31">
        <v>3150</v>
      </c>
      <c r="H150" t="s">
        <v>456</v>
      </c>
      <c r="I150" s="30">
        <v>0.05</v>
      </c>
    </row>
    <row r="151" spans="1:9" x14ac:dyDescent="0.2">
      <c r="A151" s="31">
        <v>3150</v>
      </c>
      <c r="B151" t="s">
        <v>456</v>
      </c>
      <c r="C151" s="30">
        <v>0.05</v>
      </c>
      <c r="G151" s="31">
        <v>3154</v>
      </c>
      <c r="H151" t="s">
        <v>457</v>
      </c>
      <c r="I151" s="30">
        <v>3.5999999999999997E-2</v>
      </c>
    </row>
    <row r="152" spans="1:9" x14ac:dyDescent="0.2">
      <c r="A152" s="31">
        <v>3154</v>
      </c>
      <c r="B152" t="s">
        <v>457</v>
      </c>
      <c r="C152" s="30">
        <v>3.5999999999999997E-2</v>
      </c>
      <c r="G152" s="31">
        <v>3186</v>
      </c>
      <c r="H152" t="s">
        <v>458</v>
      </c>
      <c r="I152" s="30">
        <v>3.9E-2</v>
      </c>
    </row>
    <row r="153" spans="1:9" x14ac:dyDescent="0.2">
      <c r="A153" s="31">
        <v>3186</v>
      </c>
      <c r="B153" t="s">
        <v>458</v>
      </c>
      <c r="C153" s="30">
        <v>3.9E-2</v>
      </c>
      <c r="G153" s="31">
        <v>3204</v>
      </c>
      <c r="H153" t="s">
        <v>459</v>
      </c>
      <c r="I153" s="30">
        <v>2.5000000000000001E-2</v>
      </c>
    </row>
    <row r="154" spans="1:9" x14ac:dyDescent="0.2">
      <c r="A154" s="31">
        <v>3204</v>
      </c>
      <c r="B154" t="s">
        <v>459</v>
      </c>
      <c r="C154" s="30">
        <v>2.5000000000000001E-2</v>
      </c>
      <c r="G154" s="31">
        <v>3231</v>
      </c>
      <c r="H154" t="s">
        <v>460</v>
      </c>
      <c r="I154" s="30">
        <v>3.3000000000000002E-2</v>
      </c>
    </row>
    <row r="155" spans="1:9" x14ac:dyDescent="0.2">
      <c r="A155" s="31">
        <v>3231</v>
      </c>
      <c r="B155" t="s">
        <v>460</v>
      </c>
      <c r="C155" s="30">
        <v>3.3000000000000002E-2</v>
      </c>
      <c r="G155" s="31">
        <v>3312</v>
      </c>
      <c r="H155" t="s">
        <v>461</v>
      </c>
      <c r="I155" s="30">
        <v>0.05</v>
      </c>
    </row>
    <row r="156" spans="1:9" x14ac:dyDescent="0.2">
      <c r="A156" s="31">
        <v>3312</v>
      </c>
      <c r="B156" t="s">
        <v>461</v>
      </c>
      <c r="C156" s="30">
        <v>0.05</v>
      </c>
      <c r="G156" s="31">
        <v>3330</v>
      </c>
      <c r="H156" t="s">
        <v>462</v>
      </c>
      <c r="I156" s="30">
        <v>2.8000000000000001E-2</v>
      </c>
    </row>
    <row r="157" spans="1:9" x14ac:dyDescent="0.2">
      <c r="A157" s="31">
        <v>3330</v>
      </c>
      <c r="B157" t="s">
        <v>462</v>
      </c>
      <c r="C157" s="30">
        <v>2.8000000000000001E-2</v>
      </c>
      <c r="G157" s="31">
        <v>3348</v>
      </c>
      <c r="H157" t="s">
        <v>463</v>
      </c>
      <c r="I157" s="30">
        <v>3.1E-2</v>
      </c>
    </row>
    <row r="158" spans="1:9" x14ac:dyDescent="0.2">
      <c r="A158" s="31">
        <v>3348</v>
      </c>
      <c r="B158" t="s">
        <v>463</v>
      </c>
      <c r="C158" s="30">
        <v>3.1E-2</v>
      </c>
      <c r="G158" s="31">
        <v>3375</v>
      </c>
      <c r="H158" t="s">
        <v>464</v>
      </c>
      <c r="I158" s="30">
        <v>3.2000000000000001E-2</v>
      </c>
    </row>
    <row r="159" spans="1:9" x14ac:dyDescent="0.2">
      <c r="A159" s="31">
        <v>3375</v>
      </c>
      <c r="B159" t="s">
        <v>464</v>
      </c>
      <c r="C159" s="30">
        <v>3.2000000000000001E-2</v>
      </c>
      <c r="G159" s="31">
        <v>3420</v>
      </c>
      <c r="H159" t="s">
        <v>465</v>
      </c>
      <c r="I159" s="30">
        <v>2.7E-2</v>
      </c>
    </row>
    <row r="160" spans="1:9" x14ac:dyDescent="0.2">
      <c r="A160" s="31">
        <v>3420</v>
      </c>
      <c r="B160" t="s">
        <v>465</v>
      </c>
      <c r="C160" s="30">
        <v>2.7E-2</v>
      </c>
      <c r="G160" s="31">
        <v>3465</v>
      </c>
      <c r="H160" t="s">
        <v>466</v>
      </c>
      <c r="I160" s="30">
        <v>3.2000000000000001E-2</v>
      </c>
    </row>
    <row r="161" spans="1:9" x14ac:dyDescent="0.2">
      <c r="A161" s="31">
        <v>3465</v>
      </c>
      <c r="B161" t="s">
        <v>466</v>
      </c>
      <c r="C161" s="30">
        <v>3.2000000000000001E-2</v>
      </c>
      <c r="G161" s="31">
        <v>3537</v>
      </c>
      <c r="H161" t="s">
        <v>467</v>
      </c>
      <c r="I161" s="30">
        <v>4.7E-2</v>
      </c>
    </row>
    <row r="162" spans="1:9" x14ac:dyDescent="0.2">
      <c r="A162" s="31">
        <v>3537</v>
      </c>
      <c r="B162" t="s">
        <v>467</v>
      </c>
      <c r="C162" s="30">
        <v>4.7E-2</v>
      </c>
      <c r="G162" s="31">
        <v>3555</v>
      </c>
      <c r="H162" t="s">
        <v>468</v>
      </c>
      <c r="I162" s="30">
        <v>0.04</v>
      </c>
    </row>
    <row r="163" spans="1:9" x14ac:dyDescent="0.2">
      <c r="A163" s="31">
        <v>3555</v>
      </c>
      <c r="B163" t="s">
        <v>468</v>
      </c>
      <c r="C163" s="30">
        <v>0.04</v>
      </c>
      <c r="G163" s="31">
        <v>3600</v>
      </c>
      <c r="H163" t="s">
        <v>469</v>
      </c>
      <c r="I163" s="30">
        <v>2.5000000000000001E-2</v>
      </c>
    </row>
    <row r="164" spans="1:9" x14ac:dyDescent="0.2">
      <c r="A164" s="31">
        <v>3600</v>
      </c>
      <c r="B164" t="s">
        <v>469</v>
      </c>
      <c r="C164" s="30">
        <v>2.5000000000000001E-2</v>
      </c>
      <c r="G164" s="31">
        <v>3609</v>
      </c>
      <c r="H164" t="s">
        <v>470</v>
      </c>
      <c r="I164" s="30">
        <v>3.1E-2</v>
      </c>
    </row>
    <row r="165" spans="1:9" x14ac:dyDescent="0.2">
      <c r="A165" s="31">
        <v>3609</v>
      </c>
      <c r="B165" t="s">
        <v>470</v>
      </c>
      <c r="C165" s="30">
        <v>3.1E-2</v>
      </c>
      <c r="G165" s="31">
        <v>3645</v>
      </c>
      <c r="H165" t="s">
        <v>471</v>
      </c>
      <c r="I165" s="30">
        <v>3.4000000000000002E-2</v>
      </c>
    </row>
    <row r="166" spans="1:9" x14ac:dyDescent="0.2">
      <c r="A166" s="31">
        <v>3645</v>
      </c>
      <c r="B166" t="s">
        <v>471</v>
      </c>
      <c r="C166" s="30">
        <v>3.4000000000000002E-2</v>
      </c>
      <c r="G166" s="31">
        <v>3715</v>
      </c>
      <c r="H166" t="s">
        <v>472</v>
      </c>
      <c r="I166" s="30">
        <v>2.5000000000000001E-2</v>
      </c>
    </row>
    <row r="167" spans="1:9" x14ac:dyDescent="0.2">
      <c r="A167" s="31">
        <v>3715</v>
      </c>
      <c r="B167" t="s">
        <v>472</v>
      </c>
      <c r="C167" s="30">
        <v>2.5000000000000001E-2</v>
      </c>
      <c r="G167" s="31">
        <v>3744</v>
      </c>
      <c r="H167" t="s">
        <v>473</v>
      </c>
      <c r="I167" s="30">
        <v>2.5000000000000001E-2</v>
      </c>
    </row>
    <row r="168" spans="1:9" x14ac:dyDescent="0.2">
      <c r="A168" s="31">
        <v>3744</v>
      </c>
      <c r="B168" t="s">
        <v>473</v>
      </c>
      <c r="C168" s="30">
        <v>2.5000000000000001E-2</v>
      </c>
      <c r="G168" s="31">
        <v>3798</v>
      </c>
      <c r="H168" t="s">
        <v>474</v>
      </c>
      <c r="I168" s="30">
        <v>2.5000000000000001E-2</v>
      </c>
    </row>
    <row r="169" spans="1:9" x14ac:dyDescent="0.2">
      <c r="A169" s="31">
        <v>3798</v>
      </c>
      <c r="B169" t="s">
        <v>474</v>
      </c>
      <c r="C169" s="30">
        <v>2.5000000000000001E-2</v>
      </c>
      <c r="G169" s="31">
        <v>3816</v>
      </c>
      <c r="H169" t="s">
        <v>475</v>
      </c>
      <c r="I169" s="30">
        <v>3.3000000000000002E-2</v>
      </c>
    </row>
    <row r="170" spans="1:9" x14ac:dyDescent="0.2">
      <c r="A170" s="31">
        <v>3816</v>
      </c>
      <c r="B170" t="s">
        <v>475</v>
      </c>
      <c r="C170" s="30">
        <v>3.3000000000000002E-2</v>
      </c>
      <c r="G170" s="31">
        <v>3841</v>
      </c>
      <c r="H170" t="s">
        <v>476</v>
      </c>
      <c r="I170" s="30">
        <v>3.9E-2</v>
      </c>
    </row>
    <row r="171" spans="1:9" x14ac:dyDescent="0.2">
      <c r="A171" s="31">
        <v>3841</v>
      </c>
      <c r="B171" t="s">
        <v>476</v>
      </c>
      <c r="C171" s="30">
        <v>3.9E-2</v>
      </c>
      <c r="G171" s="31">
        <v>3897</v>
      </c>
      <c r="H171" t="s">
        <v>477</v>
      </c>
      <c r="I171" s="30">
        <v>0.05</v>
      </c>
    </row>
    <row r="172" spans="1:9" x14ac:dyDescent="0.2">
      <c r="A172" s="31">
        <v>3897</v>
      </c>
      <c r="B172" t="s">
        <v>477</v>
      </c>
      <c r="C172" s="30">
        <v>0.05</v>
      </c>
      <c r="G172" s="31">
        <v>3906</v>
      </c>
      <c r="H172" t="s">
        <v>478</v>
      </c>
      <c r="I172" s="30">
        <v>0.03</v>
      </c>
    </row>
    <row r="173" spans="1:9" x14ac:dyDescent="0.2">
      <c r="A173" s="31">
        <v>3906</v>
      </c>
      <c r="B173" t="s">
        <v>478</v>
      </c>
      <c r="C173" s="30">
        <v>0.03</v>
      </c>
      <c r="G173" s="31">
        <v>3942</v>
      </c>
      <c r="H173" t="s">
        <v>479</v>
      </c>
      <c r="I173" s="30">
        <v>2.5000000000000001E-2</v>
      </c>
    </row>
    <row r="174" spans="1:9" x14ac:dyDescent="0.2">
      <c r="A174" s="31">
        <v>3942</v>
      </c>
      <c r="B174" t="s">
        <v>479</v>
      </c>
      <c r="C174" s="30">
        <v>2.5000000000000001E-2</v>
      </c>
      <c r="G174" s="31">
        <v>4023</v>
      </c>
      <c r="H174" t="s">
        <v>480</v>
      </c>
      <c r="I174" s="30">
        <v>0.05</v>
      </c>
    </row>
    <row r="175" spans="1:9" x14ac:dyDescent="0.2">
      <c r="A175" s="31">
        <v>4023</v>
      </c>
      <c r="B175" t="s">
        <v>480</v>
      </c>
      <c r="C175" s="30">
        <v>0.05</v>
      </c>
      <c r="G175" s="31">
        <v>4033</v>
      </c>
      <c r="H175" t="s">
        <v>730</v>
      </c>
      <c r="I175" s="30">
        <v>0.05</v>
      </c>
    </row>
    <row r="176" spans="1:9" x14ac:dyDescent="0.2">
      <c r="A176" s="31">
        <v>4033</v>
      </c>
      <c r="B176" t="s">
        <v>730</v>
      </c>
      <c r="C176" s="30">
        <v>0.05</v>
      </c>
      <c r="G176" s="31">
        <v>4041</v>
      </c>
      <c r="H176" t="s">
        <v>481</v>
      </c>
      <c r="I176" s="30">
        <v>2.5000000000000001E-2</v>
      </c>
    </row>
    <row r="177" spans="1:9" x14ac:dyDescent="0.2">
      <c r="A177" s="31">
        <v>4041</v>
      </c>
      <c r="B177" t="s">
        <v>481</v>
      </c>
      <c r="C177" s="30">
        <v>2.5000000000000001E-2</v>
      </c>
      <c r="G177" s="31">
        <v>4043</v>
      </c>
      <c r="H177" t="s">
        <v>482</v>
      </c>
      <c r="I177" s="30">
        <v>3.7999999999999999E-2</v>
      </c>
    </row>
    <row r="178" spans="1:9" x14ac:dyDescent="0.2">
      <c r="A178" s="31">
        <v>4043</v>
      </c>
      <c r="B178" t="s">
        <v>482</v>
      </c>
      <c r="C178" s="30">
        <v>3.7999999999999999E-2</v>
      </c>
      <c r="G178" s="31">
        <v>4068</v>
      </c>
      <c r="H178" t="s">
        <v>483</v>
      </c>
      <c r="I178" s="30">
        <v>3.7999999999999999E-2</v>
      </c>
    </row>
    <row r="179" spans="1:9" x14ac:dyDescent="0.2">
      <c r="A179" s="31">
        <v>4068</v>
      </c>
      <c r="B179" t="s">
        <v>483</v>
      </c>
      <c r="C179" s="30">
        <v>3.7999999999999999E-2</v>
      </c>
      <c r="G179" s="31">
        <v>4086</v>
      </c>
      <c r="H179" t="s">
        <v>484</v>
      </c>
      <c r="I179" s="30">
        <v>2.5000000000000001E-2</v>
      </c>
    </row>
    <row r="180" spans="1:9" x14ac:dyDescent="0.2">
      <c r="A180" s="31">
        <v>4086</v>
      </c>
      <c r="B180" t="s">
        <v>484</v>
      </c>
      <c r="C180" s="30">
        <v>2.5000000000000001E-2</v>
      </c>
      <c r="G180" s="31">
        <v>4104</v>
      </c>
      <c r="H180" t="s">
        <v>485</v>
      </c>
      <c r="I180" s="30">
        <v>0.05</v>
      </c>
    </row>
    <row r="181" spans="1:9" x14ac:dyDescent="0.2">
      <c r="A181" s="31">
        <v>4104</v>
      </c>
      <c r="B181" t="s">
        <v>485</v>
      </c>
      <c r="C181" s="30">
        <v>0.05</v>
      </c>
      <c r="G181" s="31">
        <v>4122</v>
      </c>
      <c r="H181" t="s">
        <v>486</v>
      </c>
      <c r="I181" s="30">
        <v>0.05</v>
      </c>
    </row>
    <row r="182" spans="1:9" x14ac:dyDescent="0.2">
      <c r="A182" s="31">
        <v>4122</v>
      </c>
      <c r="B182" t="s">
        <v>486</v>
      </c>
      <c r="C182" s="30">
        <v>0.05</v>
      </c>
      <c r="G182" s="31">
        <v>4131</v>
      </c>
      <c r="H182" t="s">
        <v>487</v>
      </c>
      <c r="I182" s="30">
        <v>0.05</v>
      </c>
    </row>
    <row r="183" spans="1:9" x14ac:dyDescent="0.2">
      <c r="A183" s="31">
        <v>4131</v>
      </c>
      <c r="B183" t="s">
        <v>487</v>
      </c>
      <c r="C183" s="30">
        <v>0.05</v>
      </c>
      <c r="G183" s="31">
        <v>4203</v>
      </c>
      <c r="H183" t="s">
        <v>488</v>
      </c>
      <c r="I183" s="30">
        <v>3.1E-2</v>
      </c>
    </row>
    <row r="184" spans="1:9" x14ac:dyDescent="0.2">
      <c r="A184" s="31">
        <v>4203</v>
      </c>
      <c r="B184" t="s">
        <v>488</v>
      </c>
      <c r="C184" s="30">
        <v>3.1E-2</v>
      </c>
      <c r="G184" s="31">
        <v>4212</v>
      </c>
      <c r="H184" t="s">
        <v>489</v>
      </c>
      <c r="I184" s="30">
        <v>0.05</v>
      </c>
    </row>
    <row r="185" spans="1:9" x14ac:dyDescent="0.2">
      <c r="A185" s="31">
        <v>4212</v>
      </c>
      <c r="B185" t="s">
        <v>489</v>
      </c>
      <c r="C185" s="30">
        <v>0.05</v>
      </c>
      <c r="G185" s="31">
        <v>4419</v>
      </c>
      <c r="H185" t="s">
        <v>640</v>
      </c>
      <c r="I185" s="30">
        <v>4.8000000000000001E-2</v>
      </c>
    </row>
    <row r="186" spans="1:9" x14ac:dyDescent="0.2">
      <c r="A186" s="31">
        <v>4419</v>
      </c>
      <c r="B186" t="s">
        <v>640</v>
      </c>
      <c r="C186" s="30">
        <v>4.8000000000000001E-2</v>
      </c>
      <c r="G186" s="31">
        <v>4269</v>
      </c>
      <c r="H186" t="s">
        <v>490</v>
      </c>
      <c r="I186" s="30">
        <v>0.04</v>
      </c>
    </row>
    <row r="187" spans="1:9" x14ac:dyDescent="0.2">
      <c r="A187" s="31">
        <v>4269</v>
      </c>
      <c r="B187" t="s">
        <v>490</v>
      </c>
      <c r="C187" s="30">
        <v>0.04</v>
      </c>
      <c r="G187" s="31">
        <v>4271</v>
      </c>
      <c r="H187" t="s">
        <v>491</v>
      </c>
      <c r="I187" s="30">
        <v>2.8000000000000001E-2</v>
      </c>
    </row>
    <row r="188" spans="1:9" x14ac:dyDescent="0.2">
      <c r="A188" s="31">
        <v>4271</v>
      </c>
      <c r="B188" t="s">
        <v>491</v>
      </c>
      <c r="C188" s="30">
        <v>2.8000000000000001E-2</v>
      </c>
      <c r="G188" s="31">
        <v>4356</v>
      </c>
      <c r="H188" t="s">
        <v>492</v>
      </c>
      <c r="I188" s="30">
        <v>2.8000000000000001E-2</v>
      </c>
    </row>
    <row r="189" spans="1:9" x14ac:dyDescent="0.2">
      <c r="A189" s="31">
        <v>4356</v>
      </c>
      <c r="B189" t="s">
        <v>492</v>
      </c>
      <c r="C189" s="30">
        <v>2.8000000000000001E-2</v>
      </c>
      <c r="G189" s="31">
        <v>4149</v>
      </c>
      <c r="H189" t="s">
        <v>493</v>
      </c>
      <c r="I189" s="30">
        <v>3.7999999999999999E-2</v>
      </c>
    </row>
    <row r="190" spans="1:9" x14ac:dyDescent="0.2">
      <c r="A190" s="31">
        <v>4149</v>
      </c>
      <c r="B190" t="s">
        <v>493</v>
      </c>
      <c r="C190" s="30">
        <v>3.7999999999999999E-2</v>
      </c>
      <c r="G190" s="31">
        <v>4437</v>
      </c>
      <c r="H190" t="s">
        <v>494</v>
      </c>
      <c r="I190" s="30">
        <v>4.9000000000000002E-2</v>
      </c>
    </row>
    <row r="191" spans="1:9" x14ac:dyDescent="0.2">
      <c r="A191" s="31">
        <v>4437</v>
      </c>
      <c r="B191" t="s">
        <v>494</v>
      </c>
      <c r="C191" s="30">
        <v>4.9000000000000002E-2</v>
      </c>
      <c r="G191" s="31">
        <v>4446</v>
      </c>
      <c r="H191" t="s">
        <v>495</v>
      </c>
      <c r="I191" s="30">
        <v>0.05</v>
      </c>
    </row>
    <row r="192" spans="1:9" x14ac:dyDescent="0.2">
      <c r="A192" s="31">
        <v>4446</v>
      </c>
      <c r="B192" t="s">
        <v>495</v>
      </c>
      <c r="C192" s="30">
        <v>0.05</v>
      </c>
      <c r="G192" s="31">
        <v>4491</v>
      </c>
      <c r="H192" t="s">
        <v>496</v>
      </c>
      <c r="I192" s="30">
        <v>4.9000000000000002E-2</v>
      </c>
    </row>
    <row r="193" spans="1:9" x14ac:dyDescent="0.2">
      <c r="A193" s="31">
        <v>4491</v>
      </c>
      <c r="B193" t="s">
        <v>496</v>
      </c>
      <c r="C193" s="30">
        <v>4.9000000000000002E-2</v>
      </c>
      <c r="G193" s="31">
        <v>4505</v>
      </c>
      <c r="H193" t="s">
        <v>497</v>
      </c>
      <c r="I193" s="30">
        <v>3.6999999999999998E-2</v>
      </c>
    </row>
    <row r="194" spans="1:9" x14ac:dyDescent="0.2">
      <c r="A194" s="31">
        <v>4505</v>
      </c>
      <c r="B194" t="s">
        <v>497</v>
      </c>
      <c r="C194" s="30">
        <v>3.6999999999999998E-2</v>
      </c>
      <c r="G194" s="31">
        <v>4509</v>
      </c>
      <c r="H194" t="s">
        <v>498</v>
      </c>
      <c r="I194" s="30">
        <v>2.5000000000000001E-2</v>
      </c>
    </row>
    <row r="195" spans="1:9" x14ac:dyDescent="0.2">
      <c r="A195" s="31">
        <v>4509</v>
      </c>
      <c r="B195" t="s">
        <v>498</v>
      </c>
      <c r="C195" s="30">
        <v>2.5000000000000001E-2</v>
      </c>
      <c r="G195" s="31">
        <v>4518</v>
      </c>
      <c r="H195" t="s">
        <v>499</v>
      </c>
      <c r="I195" s="30">
        <v>4.7E-2</v>
      </c>
    </row>
    <row r="196" spans="1:9" x14ac:dyDescent="0.2">
      <c r="A196" s="31">
        <v>4518</v>
      </c>
      <c r="B196" t="s">
        <v>499</v>
      </c>
      <c r="C196" s="30">
        <v>4.7E-2</v>
      </c>
      <c r="G196" s="31">
        <v>4527</v>
      </c>
      <c r="H196" t="s">
        <v>500</v>
      </c>
      <c r="I196" s="30">
        <v>0.05</v>
      </c>
    </row>
    <row r="197" spans="1:9" x14ac:dyDescent="0.2">
      <c r="A197" s="31">
        <v>4527</v>
      </c>
      <c r="B197" t="s">
        <v>500</v>
      </c>
      <c r="C197" s="30">
        <v>0.05</v>
      </c>
      <c r="G197" s="31">
        <v>4536</v>
      </c>
      <c r="H197" t="s">
        <v>501</v>
      </c>
      <c r="I197" s="30">
        <v>2.5000000000000001E-2</v>
      </c>
    </row>
    <row r="198" spans="1:9" x14ac:dyDescent="0.2">
      <c r="A198" s="31">
        <v>4536</v>
      </c>
      <c r="B198" t="s">
        <v>501</v>
      </c>
      <c r="C198" s="30">
        <v>2.5000000000000001E-2</v>
      </c>
      <c r="G198" s="31">
        <v>4554</v>
      </c>
      <c r="H198" t="s">
        <v>502</v>
      </c>
      <c r="I198" s="30">
        <v>3.7999999999999999E-2</v>
      </c>
    </row>
    <row r="199" spans="1:9" x14ac:dyDescent="0.2">
      <c r="A199" s="31">
        <v>4554</v>
      </c>
      <c r="B199" t="s">
        <v>502</v>
      </c>
      <c r="C199" s="30">
        <v>3.7999999999999999E-2</v>
      </c>
      <c r="G199" s="31">
        <v>4572</v>
      </c>
      <c r="H199" t="s">
        <v>503</v>
      </c>
      <c r="I199" s="30">
        <v>3.2000000000000001E-2</v>
      </c>
    </row>
    <row r="200" spans="1:9" x14ac:dyDescent="0.2">
      <c r="A200" s="31">
        <v>4572</v>
      </c>
      <c r="B200" t="s">
        <v>503</v>
      </c>
      <c r="C200" s="30">
        <v>3.2000000000000001E-2</v>
      </c>
      <c r="G200" s="31">
        <v>4581</v>
      </c>
      <c r="H200" t="s">
        <v>504</v>
      </c>
      <c r="I200" s="30">
        <v>3.3000000000000002E-2</v>
      </c>
    </row>
    <row r="201" spans="1:9" x14ac:dyDescent="0.2">
      <c r="A201" s="31">
        <v>4581</v>
      </c>
      <c r="B201" t="s">
        <v>504</v>
      </c>
      <c r="C201" s="30">
        <v>3.3000000000000002E-2</v>
      </c>
      <c r="G201" s="31">
        <v>4599</v>
      </c>
      <c r="H201" t="s">
        <v>505</v>
      </c>
      <c r="I201" s="30">
        <v>2.8000000000000001E-2</v>
      </c>
    </row>
    <row r="202" spans="1:9" x14ac:dyDescent="0.2">
      <c r="A202" s="31">
        <v>4599</v>
      </c>
      <c r="B202" t="s">
        <v>505</v>
      </c>
      <c r="C202" s="30">
        <v>2.8000000000000001E-2</v>
      </c>
      <c r="G202" s="31">
        <v>4617</v>
      </c>
      <c r="H202" t="s">
        <v>506</v>
      </c>
      <c r="I202" s="30">
        <v>0.05</v>
      </c>
    </row>
    <row r="203" spans="1:9" x14ac:dyDescent="0.2">
      <c r="A203" s="31">
        <v>4617</v>
      </c>
      <c r="B203" t="s">
        <v>506</v>
      </c>
      <c r="C203" s="30">
        <v>0.05</v>
      </c>
      <c r="G203" s="31">
        <v>4662</v>
      </c>
      <c r="H203" t="s">
        <v>507</v>
      </c>
      <c r="I203" s="30">
        <v>0.05</v>
      </c>
    </row>
    <row r="204" spans="1:9" x14ac:dyDescent="0.2">
      <c r="A204" s="31">
        <v>4662</v>
      </c>
      <c r="B204" t="s">
        <v>507</v>
      </c>
      <c r="C204" s="30">
        <v>0.05</v>
      </c>
      <c r="G204" s="31">
        <v>4689</v>
      </c>
      <c r="H204" t="s">
        <v>508</v>
      </c>
      <c r="I204" s="30">
        <v>3.5000000000000003E-2</v>
      </c>
    </row>
    <row r="205" spans="1:9" x14ac:dyDescent="0.2">
      <c r="A205" s="31">
        <v>4689</v>
      </c>
      <c r="B205" t="s">
        <v>508</v>
      </c>
      <c r="C205" s="30">
        <v>3.5000000000000003E-2</v>
      </c>
      <c r="G205" s="31">
        <v>4644</v>
      </c>
      <c r="H205" t="s">
        <v>509</v>
      </c>
      <c r="I205" s="30">
        <v>2.5000000000000001E-2</v>
      </c>
    </row>
    <row r="206" spans="1:9" x14ac:dyDescent="0.2">
      <c r="A206" s="31">
        <v>4644</v>
      </c>
      <c r="B206" t="s">
        <v>509</v>
      </c>
      <c r="C206" s="30">
        <v>2.5000000000000001E-2</v>
      </c>
      <c r="G206" s="31">
        <v>4725</v>
      </c>
      <c r="H206" t="s">
        <v>510</v>
      </c>
      <c r="I206" s="30">
        <v>0.05</v>
      </c>
    </row>
    <row r="207" spans="1:9" x14ac:dyDescent="0.2">
      <c r="A207" s="31">
        <v>4725</v>
      </c>
      <c r="B207" t="s">
        <v>510</v>
      </c>
      <c r="C207" s="30">
        <v>0.05</v>
      </c>
      <c r="G207" s="31">
        <v>2673</v>
      </c>
      <c r="H207" t="s">
        <v>731</v>
      </c>
      <c r="I207" s="30">
        <v>3.7999999999999999E-2</v>
      </c>
    </row>
    <row r="208" spans="1:9" x14ac:dyDescent="0.2">
      <c r="A208" s="31">
        <v>2673</v>
      </c>
      <c r="B208" t="s">
        <v>731</v>
      </c>
      <c r="C208" s="30">
        <v>3.7999999999999999E-2</v>
      </c>
      <c r="G208" s="31">
        <v>153</v>
      </c>
      <c r="H208" t="s">
        <v>732</v>
      </c>
      <c r="I208" s="30">
        <v>3.6999999999999998E-2</v>
      </c>
    </row>
    <row r="209" spans="1:9" x14ac:dyDescent="0.2">
      <c r="A209" s="31">
        <v>153</v>
      </c>
      <c r="B209" t="s">
        <v>732</v>
      </c>
      <c r="C209" s="30">
        <v>3.6999999999999998E-2</v>
      </c>
      <c r="G209" s="31">
        <v>3691</v>
      </c>
      <c r="H209" t="s">
        <v>511</v>
      </c>
      <c r="I209" s="30">
        <v>4.3999999999999997E-2</v>
      </c>
    </row>
    <row r="210" spans="1:9" x14ac:dyDescent="0.2">
      <c r="A210" s="31">
        <v>3691</v>
      </c>
      <c r="B210" t="s">
        <v>511</v>
      </c>
      <c r="C210" s="30">
        <v>4.3999999999999997E-2</v>
      </c>
      <c r="G210" s="31">
        <v>4774</v>
      </c>
      <c r="H210" t="s">
        <v>512</v>
      </c>
      <c r="I210" s="30">
        <v>4.8000000000000001E-2</v>
      </c>
    </row>
    <row r="211" spans="1:9" x14ac:dyDescent="0.2">
      <c r="A211" s="31">
        <v>4774</v>
      </c>
      <c r="B211" t="s">
        <v>512</v>
      </c>
      <c r="C211" s="30">
        <v>4.8000000000000001E-2</v>
      </c>
      <c r="G211" s="31">
        <v>873</v>
      </c>
      <c r="H211" t="s">
        <v>513</v>
      </c>
      <c r="I211" s="30">
        <v>0.04</v>
      </c>
    </row>
    <row r="212" spans="1:9" x14ac:dyDescent="0.2">
      <c r="A212" s="31">
        <v>873</v>
      </c>
      <c r="B212" t="s">
        <v>513</v>
      </c>
      <c r="C212" s="30">
        <v>0.04</v>
      </c>
      <c r="G212" s="31">
        <v>4778</v>
      </c>
      <c r="H212" t="s">
        <v>514</v>
      </c>
      <c r="I212" s="30">
        <v>0.05</v>
      </c>
    </row>
    <row r="213" spans="1:9" x14ac:dyDescent="0.2">
      <c r="A213" s="31">
        <v>4778</v>
      </c>
      <c r="B213" t="s">
        <v>514</v>
      </c>
      <c r="C213" s="30">
        <v>0.05</v>
      </c>
      <c r="G213" s="31">
        <v>4777</v>
      </c>
      <c r="H213" t="s">
        <v>515</v>
      </c>
      <c r="I213" s="30">
        <v>2.5000000000000001E-2</v>
      </c>
    </row>
    <row r="214" spans="1:9" x14ac:dyDescent="0.2">
      <c r="A214" s="31">
        <v>4777</v>
      </c>
      <c r="B214" t="s">
        <v>515</v>
      </c>
      <c r="C214" s="30">
        <v>2.5000000000000001E-2</v>
      </c>
      <c r="G214" s="31">
        <v>4776</v>
      </c>
      <c r="H214" t="s">
        <v>516</v>
      </c>
      <c r="I214" s="30">
        <v>3.7999999999999999E-2</v>
      </c>
    </row>
    <row r="215" spans="1:9" x14ac:dyDescent="0.2">
      <c r="A215" s="31">
        <v>4776</v>
      </c>
      <c r="B215" t="s">
        <v>516</v>
      </c>
      <c r="C215" s="30">
        <v>3.7999999999999999E-2</v>
      </c>
      <c r="G215" s="31">
        <v>4779</v>
      </c>
      <c r="H215" t="s">
        <v>517</v>
      </c>
      <c r="I215" s="30">
        <v>0.05</v>
      </c>
    </row>
    <row r="216" spans="1:9" x14ac:dyDescent="0.2">
      <c r="A216" s="31">
        <v>4779</v>
      </c>
      <c r="B216" t="s">
        <v>517</v>
      </c>
      <c r="C216" s="30">
        <v>0.05</v>
      </c>
      <c r="G216" s="31">
        <v>4784</v>
      </c>
      <c r="H216" t="s">
        <v>518</v>
      </c>
      <c r="I216" s="30">
        <v>0.05</v>
      </c>
    </row>
    <row r="217" spans="1:9" x14ac:dyDescent="0.2">
      <c r="A217" s="31">
        <v>4784</v>
      </c>
      <c r="B217" t="s">
        <v>518</v>
      </c>
      <c r="C217" s="30">
        <v>0.05</v>
      </c>
      <c r="G217" s="31">
        <v>4785</v>
      </c>
      <c r="H217" t="s">
        <v>519</v>
      </c>
      <c r="I217" s="30">
        <v>0.05</v>
      </c>
    </row>
    <row r="218" spans="1:9" x14ac:dyDescent="0.2">
      <c r="A218" s="31">
        <v>4785</v>
      </c>
      <c r="B218" t="s">
        <v>519</v>
      </c>
      <c r="C218" s="30">
        <v>0.05</v>
      </c>
      <c r="G218" s="31">
        <v>333</v>
      </c>
      <c r="H218" t="s">
        <v>677</v>
      </c>
      <c r="I218" s="30">
        <v>0.05</v>
      </c>
    </row>
    <row r="219" spans="1:9" x14ac:dyDescent="0.2">
      <c r="A219" s="31">
        <v>333</v>
      </c>
      <c r="B219" t="s">
        <v>677</v>
      </c>
      <c r="C219" s="30">
        <v>0.05</v>
      </c>
      <c r="G219" s="31">
        <v>4787</v>
      </c>
      <c r="H219" t="s">
        <v>520</v>
      </c>
      <c r="I219" s="30">
        <v>0.05</v>
      </c>
    </row>
    <row r="220" spans="1:9" x14ac:dyDescent="0.2">
      <c r="A220" s="31">
        <v>4787</v>
      </c>
      <c r="B220" t="s">
        <v>520</v>
      </c>
      <c r="C220" s="30">
        <v>0.05</v>
      </c>
      <c r="G220" s="31">
        <v>4773</v>
      </c>
      <c r="H220" t="s">
        <v>521</v>
      </c>
      <c r="I220" s="30">
        <v>4.2999999999999997E-2</v>
      </c>
    </row>
    <row r="221" spans="1:9" x14ac:dyDescent="0.2">
      <c r="A221" s="31">
        <v>4773</v>
      </c>
      <c r="B221" t="s">
        <v>521</v>
      </c>
      <c r="C221" s="30">
        <v>4.2999999999999997E-2</v>
      </c>
      <c r="G221" s="31">
        <v>4775</v>
      </c>
      <c r="H221" t="s">
        <v>522</v>
      </c>
      <c r="I221" s="30">
        <v>4.3999999999999997E-2</v>
      </c>
    </row>
    <row r="222" spans="1:9" x14ac:dyDescent="0.2">
      <c r="A222" s="31">
        <v>4775</v>
      </c>
      <c r="B222" t="s">
        <v>522</v>
      </c>
      <c r="C222" s="30">
        <v>4.3999999999999997E-2</v>
      </c>
      <c r="G222" s="31">
        <v>4788</v>
      </c>
      <c r="H222" t="s">
        <v>523</v>
      </c>
      <c r="I222" s="30">
        <v>3.6999999999999998E-2</v>
      </c>
    </row>
    <row r="223" spans="1:9" x14ac:dyDescent="0.2">
      <c r="A223" s="31">
        <v>4788</v>
      </c>
      <c r="B223" t="s">
        <v>523</v>
      </c>
      <c r="C223" s="30">
        <v>3.6999999999999998E-2</v>
      </c>
      <c r="G223" s="31">
        <v>4797</v>
      </c>
      <c r="H223" t="s">
        <v>524</v>
      </c>
      <c r="I223" s="30">
        <v>3.5000000000000003E-2</v>
      </c>
    </row>
    <row r="224" spans="1:9" x14ac:dyDescent="0.2">
      <c r="A224" s="31">
        <v>4797</v>
      </c>
      <c r="B224" t="s">
        <v>524</v>
      </c>
      <c r="C224" s="30">
        <v>3.5000000000000003E-2</v>
      </c>
      <c r="G224" s="31">
        <v>4860</v>
      </c>
      <c r="H224" t="s">
        <v>525</v>
      </c>
      <c r="I224" s="30">
        <v>3.6999999999999998E-2</v>
      </c>
    </row>
    <row r="225" spans="1:9" x14ac:dyDescent="0.2">
      <c r="A225" s="31">
        <v>4860</v>
      </c>
      <c r="B225" t="s">
        <v>525</v>
      </c>
      <c r="C225" s="30">
        <v>3.6999999999999998E-2</v>
      </c>
      <c r="G225" s="31">
        <v>4869</v>
      </c>
      <c r="H225" t="s">
        <v>526</v>
      </c>
      <c r="I225" s="30">
        <v>3.7999999999999999E-2</v>
      </c>
    </row>
    <row r="226" spans="1:9" x14ac:dyDescent="0.2">
      <c r="A226" s="31">
        <v>4869</v>
      </c>
      <c r="B226" t="s">
        <v>526</v>
      </c>
      <c r="C226" s="30">
        <v>3.7999999999999999E-2</v>
      </c>
      <c r="G226" s="31">
        <v>4878</v>
      </c>
      <c r="H226" t="s">
        <v>527</v>
      </c>
      <c r="I226" s="30">
        <v>0.05</v>
      </c>
    </row>
    <row r="227" spans="1:9" x14ac:dyDescent="0.2">
      <c r="A227" s="31">
        <v>4878</v>
      </c>
      <c r="B227" t="s">
        <v>527</v>
      </c>
      <c r="C227" s="30">
        <v>0.05</v>
      </c>
      <c r="G227" s="31">
        <v>4890</v>
      </c>
      <c r="H227" t="s">
        <v>528</v>
      </c>
      <c r="I227" s="30">
        <v>4.9000000000000002E-2</v>
      </c>
    </row>
    <row r="228" spans="1:9" x14ac:dyDescent="0.2">
      <c r="A228" s="31">
        <v>4890</v>
      </c>
      <c r="B228" t="s">
        <v>528</v>
      </c>
      <c r="C228" s="30">
        <v>4.9000000000000002E-2</v>
      </c>
      <c r="G228" s="31">
        <v>4905</v>
      </c>
      <c r="H228" t="s">
        <v>529</v>
      </c>
      <c r="I228" s="30">
        <v>0.05</v>
      </c>
    </row>
    <row r="229" spans="1:9" x14ac:dyDescent="0.2">
      <c r="A229" s="31">
        <v>4905</v>
      </c>
      <c r="B229" t="s">
        <v>529</v>
      </c>
      <c r="C229" s="30">
        <v>0.05</v>
      </c>
      <c r="G229" s="31">
        <v>4978</v>
      </c>
      <c r="H229" t="s">
        <v>530</v>
      </c>
      <c r="I229" s="30">
        <v>0.05</v>
      </c>
    </row>
    <row r="230" spans="1:9" x14ac:dyDescent="0.2">
      <c r="A230" s="31">
        <v>4978</v>
      </c>
      <c r="B230" t="s">
        <v>530</v>
      </c>
      <c r="C230" s="30">
        <v>0.05</v>
      </c>
      <c r="G230" s="31">
        <v>4995</v>
      </c>
      <c r="H230" t="s">
        <v>531</v>
      </c>
      <c r="I230" s="30">
        <v>2.5000000000000001E-2</v>
      </c>
    </row>
    <row r="231" spans="1:9" x14ac:dyDescent="0.2">
      <c r="A231" s="31">
        <v>4995</v>
      </c>
      <c r="B231" t="s">
        <v>531</v>
      </c>
      <c r="C231" s="30">
        <v>2.5000000000000001E-2</v>
      </c>
      <c r="G231" s="31">
        <v>5013</v>
      </c>
      <c r="H231" t="s">
        <v>532</v>
      </c>
      <c r="I231" s="30">
        <v>0.05</v>
      </c>
    </row>
    <row r="232" spans="1:9" x14ac:dyDescent="0.2">
      <c r="A232" s="31">
        <v>5013</v>
      </c>
      <c r="B232" t="s">
        <v>532</v>
      </c>
      <c r="C232" s="30">
        <v>0.05</v>
      </c>
      <c r="G232" s="31">
        <v>5049</v>
      </c>
      <c r="H232" t="s">
        <v>533</v>
      </c>
      <c r="I232" s="30">
        <v>2.5000000000000001E-2</v>
      </c>
    </row>
    <row r="233" spans="1:9" x14ac:dyDescent="0.2">
      <c r="A233" s="31">
        <v>5049</v>
      </c>
      <c r="B233" t="s">
        <v>533</v>
      </c>
      <c r="C233" s="30">
        <v>2.5000000000000001E-2</v>
      </c>
      <c r="G233" s="31">
        <v>5121</v>
      </c>
      <c r="H233" t="s">
        <v>534</v>
      </c>
      <c r="I233" s="30">
        <v>0.05</v>
      </c>
    </row>
    <row r="234" spans="1:9" x14ac:dyDescent="0.2">
      <c r="A234" s="31">
        <v>5121</v>
      </c>
      <c r="B234" t="s">
        <v>534</v>
      </c>
      <c r="C234" s="30">
        <v>0.05</v>
      </c>
      <c r="G234" s="31">
        <v>5139</v>
      </c>
      <c r="H234" t="s">
        <v>535</v>
      </c>
      <c r="I234" s="30">
        <v>0.05</v>
      </c>
    </row>
    <row r="235" spans="1:9" x14ac:dyDescent="0.2">
      <c r="A235" s="31">
        <v>5139</v>
      </c>
      <c r="B235" t="s">
        <v>535</v>
      </c>
      <c r="C235" s="30">
        <v>0.05</v>
      </c>
      <c r="G235" s="31">
        <v>5319</v>
      </c>
      <c r="H235" t="s">
        <v>5</v>
      </c>
      <c r="I235" s="30">
        <v>3.4000000000000002E-2</v>
      </c>
    </row>
    <row r="236" spans="1:9" x14ac:dyDescent="0.2">
      <c r="A236" s="31">
        <v>5319</v>
      </c>
      <c r="B236" t="s">
        <v>5</v>
      </c>
      <c r="C236" s="30">
        <v>3.4000000000000002E-2</v>
      </c>
      <c r="G236" s="31">
        <v>5163</v>
      </c>
      <c r="H236" t="s">
        <v>536</v>
      </c>
      <c r="I236" s="30">
        <v>0.05</v>
      </c>
    </row>
    <row r="237" spans="1:9" x14ac:dyDescent="0.2">
      <c r="A237" s="31">
        <v>5163</v>
      </c>
      <c r="B237" t="s">
        <v>536</v>
      </c>
      <c r="C237" s="30">
        <v>0.05</v>
      </c>
      <c r="G237" s="31">
        <v>5166</v>
      </c>
      <c r="H237" t="s">
        <v>537</v>
      </c>
      <c r="I237" s="30">
        <v>2.5000000000000001E-2</v>
      </c>
    </row>
    <row r="238" spans="1:9" x14ac:dyDescent="0.2">
      <c r="A238" s="31">
        <v>5166</v>
      </c>
      <c r="B238" t="s">
        <v>537</v>
      </c>
      <c r="C238" s="30">
        <v>2.5000000000000001E-2</v>
      </c>
      <c r="G238" s="31">
        <v>5184</v>
      </c>
      <c r="H238" t="s">
        <v>538</v>
      </c>
      <c r="I238" s="30">
        <v>4.9000000000000002E-2</v>
      </c>
    </row>
    <row r="239" spans="1:9" x14ac:dyDescent="0.2">
      <c r="A239" s="31">
        <v>5184</v>
      </c>
      <c r="B239" t="s">
        <v>538</v>
      </c>
      <c r="C239" s="30">
        <v>4.9000000000000002E-2</v>
      </c>
      <c r="G239" s="31">
        <v>5250</v>
      </c>
      <c r="H239" t="s">
        <v>539</v>
      </c>
      <c r="I239" s="30">
        <v>2.5999999999999999E-2</v>
      </c>
    </row>
    <row r="240" spans="1:9" x14ac:dyDescent="0.2">
      <c r="A240" s="31">
        <v>5250</v>
      </c>
      <c r="B240" t="s">
        <v>539</v>
      </c>
      <c r="C240" s="30">
        <v>2.5999999999999999E-2</v>
      </c>
      <c r="G240" s="31">
        <v>5256</v>
      </c>
      <c r="H240" t="s">
        <v>540</v>
      </c>
      <c r="I240" s="30">
        <v>3.6999999999999998E-2</v>
      </c>
    </row>
    <row r="241" spans="1:9" x14ac:dyDescent="0.2">
      <c r="A241" s="31">
        <v>5256</v>
      </c>
      <c r="B241" t="s">
        <v>540</v>
      </c>
      <c r="C241" s="30">
        <v>3.6999999999999998E-2</v>
      </c>
      <c r="G241" s="31">
        <v>5283</v>
      </c>
      <c r="H241" t="s">
        <v>733</v>
      </c>
      <c r="I241" s="30">
        <v>3.7999999999999999E-2</v>
      </c>
    </row>
    <row r="242" spans="1:9" x14ac:dyDescent="0.2">
      <c r="A242" s="31">
        <v>5283</v>
      </c>
      <c r="B242" t="s">
        <v>733</v>
      </c>
      <c r="C242" s="30">
        <v>3.7999999999999999E-2</v>
      </c>
      <c r="G242" s="31">
        <v>5310</v>
      </c>
      <c r="H242" t="s">
        <v>541</v>
      </c>
      <c r="I242" s="30">
        <v>0.05</v>
      </c>
    </row>
    <row r="243" spans="1:9" x14ac:dyDescent="0.2">
      <c r="A243" s="31">
        <v>5310</v>
      </c>
      <c r="B243" t="s">
        <v>541</v>
      </c>
      <c r="C243" s="30">
        <v>0.05</v>
      </c>
      <c r="G243" s="31">
        <v>5323</v>
      </c>
      <c r="H243" t="s">
        <v>542</v>
      </c>
      <c r="I243" s="30">
        <v>3.3000000000000002E-2</v>
      </c>
    </row>
    <row r="244" spans="1:9" x14ac:dyDescent="0.2">
      <c r="A244" s="31">
        <v>5323</v>
      </c>
      <c r="B244" t="s">
        <v>542</v>
      </c>
      <c r="C244" s="30">
        <v>3.3000000000000002E-2</v>
      </c>
      <c r="G244" s="31">
        <v>5463</v>
      </c>
      <c r="H244" t="s">
        <v>544</v>
      </c>
      <c r="I244" s="30">
        <v>0.05</v>
      </c>
    </row>
    <row r="245" spans="1:9" x14ac:dyDescent="0.2">
      <c r="A245" s="31">
        <v>5328</v>
      </c>
      <c r="B245" t="s">
        <v>543</v>
      </c>
      <c r="C245" s="30">
        <v>0.05</v>
      </c>
      <c r="G245" s="31">
        <v>5486</v>
      </c>
      <c r="H245" t="s">
        <v>545</v>
      </c>
      <c r="I245" s="30">
        <v>2.5000000000000001E-2</v>
      </c>
    </row>
    <row r="246" spans="1:9" x14ac:dyDescent="0.2">
      <c r="A246" s="31">
        <v>5463</v>
      </c>
      <c r="B246" t="s">
        <v>544</v>
      </c>
      <c r="C246" s="30">
        <v>0.05</v>
      </c>
      <c r="G246" s="31">
        <v>5508</v>
      </c>
      <c r="H246" t="s">
        <v>546</v>
      </c>
      <c r="I246" s="30">
        <v>3.5999999999999997E-2</v>
      </c>
    </row>
    <row r="247" spans="1:9" x14ac:dyDescent="0.2">
      <c r="A247" s="31">
        <v>5486</v>
      </c>
      <c r="B247" t="s">
        <v>545</v>
      </c>
      <c r="C247" s="30">
        <v>2.5000000000000001E-2</v>
      </c>
      <c r="G247" s="31">
        <v>1975</v>
      </c>
      <c r="H247" t="s">
        <v>547</v>
      </c>
      <c r="I247" s="30">
        <v>2.7E-2</v>
      </c>
    </row>
    <row r="248" spans="1:9" x14ac:dyDescent="0.2">
      <c r="A248" s="31">
        <v>5508</v>
      </c>
      <c r="B248" t="s">
        <v>546</v>
      </c>
      <c r="C248" s="30">
        <v>3.5999999999999997E-2</v>
      </c>
      <c r="G248" s="31">
        <v>4824</v>
      </c>
      <c r="H248" t="s">
        <v>548</v>
      </c>
      <c r="I248" s="30">
        <v>0.05</v>
      </c>
    </row>
    <row r="249" spans="1:9" x14ac:dyDescent="0.2">
      <c r="A249" s="31">
        <v>1975</v>
      </c>
      <c r="B249" t="s">
        <v>547</v>
      </c>
      <c r="C249" s="30">
        <v>2.7E-2</v>
      </c>
      <c r="G249" s="31">
        <v>5607</v>
      </c>
      <c r="H249" t="s">
        <v>549</v>
      </c>
      <c r="I249" s="30">
        <v>3.6999999999999998E-2</v>
      </c>
    </row>
    <row r="250" spans="1:9" x14ac:dyDescent="0.2">
      <c r="A250" s="31">
        <v>4824</v>
      </c>
      <c r="B250" t="s">
        <v>548</v>
      </c>
      <c r="C250" s="30">
        <v>0.05</v>
      </c>
      <c r="G250" s="31">
        <v>5643</v>
      </c>
      <c r="H250" t="s">
        <v>550</v>
      </c>
      <c r="I250" s="30">
        <v>3.5000000000000003E-2</v>
      </c>
    </row>
    <row r="251" spans="1:9" x14ac:dyDescent="0.2">
      <c r="A251" s="31">
        <v>5607</v>
      </c>
      <c r="B251" t="s">
        <v>549</v>
      </c>
      <c r="C251" s="30">
        <v>3.6999999999999998E-2</v>
      </c>
      <c r="G251" s="31">
        <v>5697</v>
      </c>
      <c r="H251" t="s">
        <v>551</v>
      </c>
      <c r="I251" s="30">
        <v>3.4000000000000002E-2</v>
      </c>
    </row>
    <row r="252" spans="1:9" x14ac:dyDescent="0.2">
      <c r="A252" s="31">
        <v>5643</v>
      </c>
      <c r="B252" t="s">
        <v>550</v>
      </c>
      <c r="C252" s="30">
        <v>3.5000000000000003E-2</v>
      </c>
      <c r="G252" s="31">
        <v>5724</v>
      </c>
      <c r="H252" t="s">
        <v>552</v>
      </c>
      <c r="I252" s="30">
        <v>0.05</v>
      </c>
    </row>
    <row r="253" spans="1:9" x14ac:dyDescent="0.2">
      <c r="A253" s="31">
        <v>5697</v>
      </c>
      <c r="B253" t="s">
        <v>551</v>
      </c>
      <c r="C253" s="30">
        <v>3.4000000000000002E-2</v>
      </c>
      <c r="G253" s="31">
        <v>5805</v>
      </c>
      <c r="H253" t="s">
        <v>553</v>
      </c>
      <c r="I253" s="30">
        <v>0.05</v>
      </c>
    </row>
    <row r="254" spans="1:9" x14ac:dyDescent="0.2">
      <c r="A254" s="31">
        <v>5724</v>
      </c>
      <c r="B254" t="s">
        <v>552</v>
      </c>
      <c r="C254" s="30">
        <v>0.05</v>
      </c>
      <c r="G254" s="31">
        <v>5823</v>
      </c>
      <c r="H254" t="s">
        <v>554</v>
      </c>
      <c r="I254" s="30">
        <v>0.05</v>
      </c>
    </row>
    <row r="255" spans="1:9" x14ac:dyDescent="0.2">
      <c r="A255" s="31">
        <v>5805</v>
      </c>
      <c r="B255" t="s">
        <v>553</v>
      </c>
      <c r="C255" s="30">
        <v>0.05</v>
      </c>
      <c r="G255" s="31">
        <v>5832</v>
      </c>
      <c r="H255" t="s">
        <v>555</v>
      </c>
      <c r="I255" s="30">
        <v>2.5000000000000001E-2</v>
      </c>
    </row>
    <row r="256" spans="1:9" x14ac:dyDescent="0.2">
      <c r="A256" s="31">
        <v>5823</v>
      </c>
      <c r="B256" t="s">
        <v>554</v>
      </c>
      <c r="C256" s="30">
        <v>0.05</v>
      </c>
      <c r="G256" s="31">
        <v>5877</v>
      </c>
      <c r="H256" t="s">
        <v>556</v>
      </c>
      <c r="I256" s="30">
        <v>0.04</v>
      </c>
    </row>
    <row r="257" spans="1:9" x14ac:dyDescent="0.2">
      <c r="A257" s="31">
        <v>5832</v>
      </c>
      <c r="B257" t="s">
        <v>555</v>
      </c>
      <c r="C257" s="30">
        <v>2.5000000000000001E-2</v>
      </c>
      <c r="G257" s="31">
        <v>5895</v>
      </c>
      <c r="H257" t="s">
        <v>557</v>
      </c>
      <c r="I257" s="30">
        <v>2.5000000000000001E-2</v>
      </c>
    </row>
    <row r="258" spans="1:9" x14ac:dyDescent="0.2">
      <c r="A258" s="31">
        <v>5877</v>
      </c>
      <c r="B258" t="s">
        <v>556</v>
      </c>
      <c r="C258" s="30">
        <v>0.04</v>
      </c>
      <c r="G258" s="31">
        <v>5949</v>
      </c>
      <c r="H258" t="s">
        <v>558</v>
      </c>
      <c r="I258" s="30">
        <v>4.4999999999999998E-2</v>
      </c>
    </row>
    <row r="259" spans="1:9" x14ac:dyDescent="0.2">
      <c r="A259" s="31">
        <v>5895</v>
      </c>
      <c r="B259" t="s">
        <v>557</v>
      </c>
      <c r="C259" s="30">
        <v>2.5000000000000001E-2</v>
      </c>
      <c r="G259" s="31">
        <v>5976</v>
      </c>
      <c r="H259" t="s">
        <v>559</v>
      </c>
      <c r="I259" s="30">
        <v>3.6999999999999998E-2</v>
      </c>
    </row>
    <row r="260" spans="1:9" x14ac:dyDescent="0.2">
      <c r="A260" s="31">
        <v>5949</v>
      </c>
      <c r="B260" t="s">
        <v>558</v>
      </c>
      <c r="C260" s="30">
        <v>4.4999999999999998E-2</v>
      </c>
      <c r="G260" s="31">
        <v>5994</v>
      </c>
      <c r="H260" t="s">
        <v>560</v>
      </c>
      <c r="I260" s="30">
        <v>0.05</v>
      </c>
    </row>
    <row r="261" spans="1:9" x14ac:dyDescent="0.2">
      <c r="A261" s="31">
        <v>5976</v>
      </c>
      <c r="B261" t="s">
        <v>559</v>
      </c>
      <c r="C261" s="30">
        <v>3.6999999999999998E-2</v>
      </c>
      <c r="G261" s="31">
        <v>6003</v>
      </c>
      <c r="H261" t="s">
        <v>561</v>
      </c>
      <c r="I261" s="30">
        <v>0.05</v>
      </c>
    </row>
    <row r="262" spans="1:9" x14ac:dyDescent="0.2">
      <c r="A262" s="31">
        <v>5994</v>
      </c>
      <c r="B262" t="s">
        <v>560</v>
      </c>
      <c r="C262" s="30">
        <v>0.05</v>
      </c>
      <c r="G262" s="31">
        <v>6012</v>
      </c>
      <c r="H262" t="s">
        <v>562</v>
      </c>
      <c r="I262" s="30">
        <v>0.04</v>
      </c>
    </row>
    <row r="263" spans="1:9" x14ac:dyDescent="0.2">
      <c r="A263" s="31">
        <v>6003</v>
      </c>
      <c r="B263" t="s">
        <v>561</v>
      </c>
      <c r="C263" s="30">
        <v>0.05</v>
      </c>
      <c r="G263" s="31">
        <v>6030</v>
      </c>
      <c r="H263" t="s">
        <v>563</v>
      </c>
      <c r="I263" s="30">
        <v>0.05</v>
      </c>
    </row>
    <row r="264" spans="1:9" x14ac:dyDescent="0.2">
      <c r="A264" s="31">
        <v>6012</v>
      </c>
      <c r="B264" t="s">
        <v>562</v>
      </c>
      <c r="C264" s="30">
        <v>0.04</v>
      </c>
      <c r="G264" s="31">
        <v>6048</v>
      </c>
      <c r="H264" t="s">
        <v>564</v>
      </c>
      <c r="I264" s="30">
        <v>0.05</v>
      </c>
    </row>
    <row r="265" spans="1:9" x14ac:dyDescent="0.2">
      <c r="A265" s="31">
        <v>6030</v>
      </c>
      <c r="B265" t="s">
        <v>563</v>
      </c>
      <c r="C265" s="30">
        <v>0.05</v>
      </c>
      <c r="G265" s="31">
        <v>6039</v>
      </c>
      <c r="H265" t="s">
        <v>565</v>
      </c>
      <c r="I265" s="30">
        <v>0.05</v>
      </c>
    </row>
    <row r="266" spans="1:9" x14ac:dyDescent="0.2">
      <c r="A266" s="31">
        <v>6048</v>
      </c>
      <c r="B266" t="s">
        <v>564</v>
      </c>
      <c r="C266" s="30">
        <v>0.05</v>
      </c>
      <c r="G266" s="31">
        <v>6093</v>
      </c>
      <c r="H266" t="s">
        <v>566</v>
      </c>
      <c r="I266" s="30">
        <v>2.5000000000000001E-2</v>
      </c>
    </row>
    <row r="267" spans="1:9" x14ac:dyDescent="0.2">
      <c r="A267" s="31">
        <v>6039</v>
      </c>
      <c r="B267" t="s">
        <v>565</v>
      </c>
      <c r="C267" s="30">
        <v>0.05</v>
      </c>
      <c r="G267" s="31">
        <v>6091</v>
      </c>
      <c r="H267" t="s">
        <v>675</v>
      </c>
      <c r="I267" s="30">
        <v>0.05</v>
      </c>
    </row>
    <row r="268" spans="1:9" x14ac:dyDescent="0.2">
      <c r="A268" s="31">
        <v>6093</v>
      </c>
      <c r="B268" t="s">
        <v>566</v>
      </c>
      <c r="C268" s="30">
        <v>2.5000000000000001E-2</v>
      </c>
      <c r="G268" s="31">
        <v>6095</v>
      </c>
      <c r="H268" t="s">
        <v>567</v>
      </c>
      <c r="I268" s="30">
        <v>0.05</v>
      </c>
    </row>
    <row r="269" spans="1:9" x14ac:dyDescent="0.2">
      <c r="A269" s="31">
        <v>6091</v>
      </c>
      <c r="B269" t="s">
        <v>675</v>
      </c>
      <c r="C269" s="30">
        <v>0.05</v>
      </c>
      <c r="G269" s="31">
        <v>5157</v>
      </c>
      <c r="H269" t="s">
        <v>568</v>
      </c>
      <c r="I269" s="30">
        <v>0.05</v>
      </c>
    </row>
    <row r="270" spans="1:9" x14ac:dyDescent="0.2">
      <c r="A270" s="31">
        <v>6095</v>
      </c>
      <c r="B270" t="s">
        <v>567</v>
      </c>
      <c r="C270" s="30">
        <v>0.05</v>
      </c>
      <c r="G270" s="31">
        <v>6097</v>
      </c>
      <c r="H270" t="s">
        <v>569</v>
      </c>
      <c r="I270" s="30">
        <v>4.9000000000000002E-2</v>
      </c>
    </row>
    <row r="271" spans="1:9" x14ac:dyDescent="0.2">
      <c r="A271" s="31">
        <v>5157</v>
      </c>
      <c r="B271" t="s">
        <v>568</v>
      </c>
      <c r="C271" s="30">
        <v>0.05</v>
      </c>
      <c r="G271" s="31">
        <v>6098</v>
      </c>
      <c r="H271" t="s">
        <v>570</v>
      </c>
      <c r="I271" s="30">
        <v>2.5000000000000001E-2</v>
      </c>
    </row>
    <row r="272" spans="1:9" x14ac:dyDescent="0.2">
      <c r="A272" s="31">
        <v>6097</v>
      </c>
      <c r="B272" t="s">
        <v>569</v>
      </c>
      <c r="C272" s="30">
        <v>4.9000000000000002E-2</v>
      </c>
      <c r="G272" s="31">
        <v>6100</v>
      </c>
      <c r="H272" t="s">
        <v>571</v>
      </c>
      <c r="I272" s="30">
        <v>0.05</v>
      </c>
    </row>
    <row r="273" spans="1:9" x14ac:dyDescent="0.2">
      <c r="A273" s="31">
        <v>6098</v>
      </c>
      <c r="B273" t="s">
        <v>570</v>
      </c>
      <c r="C273" s="30">
        <v>2.5000000000000001E-2</v>
      </c>
      <c r="G273" s="31">
        <v>6101</v>
      </c>
      <c r="H273" t="s">
        <v>572</v>
      </c>
      <c r="I273" s="30">
        <v>0.05</v>
      </c>
    </row>
    <row r="274" spans="1:9" x14ac:dyDescent="0.2">
      <c r="A274" s="31">
        <v>6100</v>
      </c>
      <c r="B274" t="s">
        <v>571</v>
      </c>
      <c r="C274" s="30">
        <v>0.05</v>
      </c>
      <c r="G274" s="31">
        <v>6094</v>
      </c>
      <c r="H274" t="s">
        <v>573</v>
      </c>
      <c r="I274" s="30">
        <v>0.05</v>
      </c>
    </row>
    <row r="275" spans="1:9" x14ac:dyDescent="0.2">
      <c r="A275" s="31">
        <v>6101</v>
      </c>
      <c r="B275" t="s">
        <v>572</v>
      </c>
      <c r="C275" s="30">
        <v>0.05</v>
      </c>
      <c r="G275" s="31">
        <v>6096</v>
      </c>
      <c r="H275" t="s">
        <v>574</v>
      </c>
      <c r="I275" s="30">
        <v>3.5000000000000003E-2</v>
      </c>
    </row>
    <row r="276" spans="1:9" x14ac:dyDescent="0.2">
      <c r="A276" s="31">
        <v>6094</v>
      </c>
      <c r="B276" t="s">
        <v>573</v>
      </c>
      <c r="C276" s="30">
        <v>0.05</v>
      </c>
      <c r="G276" s="31">
        <v>6102</v>
      </c>
      <c r="H276" t="s">
        <v>575</v>
      </c>
      <c r="I276" s="30">
        <v>0.05</v>
      </c>
    </row>
    <row r="277" spans="1:9" x14ac:dyDescent="0.2">
      <c r="A277" s="31">
        <v>6096</v>
      </c>
      <c r="B277" t="s">
        <v>574</v>
      </c>
      <c r="C277" s="30">
        <v>3.5000000000000003E-2</v>
      </c>
      <c r="G277" s="31">
        <v>6120</v>
      </c>
      <c r="H277" t="s">
        <v>576</v>
      </c>
      <c r="I277" s="30">
        <v>0.05</v>
      </c>
    </row>
    <row r="278" spans="1:9" x14ac:dyDescent="0.2">
      <c r="A278" s="31">
        <v>6102</v>
      </c>
      <c r="B278" t="s">
        <v>575</v>
      </c>
      <c r="C278" s="30">
        <v>0.05</v>
      </c>
      <c r="G278" s="31">
        <v>6138</v>
      </c>
      <c r="H278" t="s">
        <v>577</v>
      </c>
      <c r="I278" s="30">
        <v>2.5000000000000001E-2</v>
      </c>
    </row>
    <row r="279" spans="1:9" x14ac:dyDescent="0.2">
      <c r="A279" s="31">
        <v>6120</v>
      </c>
      <c r="B279" t="s">
        <v>576</v>
      </c>
      <c r="C279" s="30">
        <v>0.05</v>
      </c>
      <c r="G279" s="31">
        <v>5751</v>
      </c>
      <c r="H279" t="s">
        <v>578</v>
      </c>
      <c r="I279" s="30">
        <v>3.4000000000000002E-2</v>
      </c>
    </row>
    <row r="280" spans="1:9" x14ac:dyDescent="0.2">
      <c r="A280" s="31">
        <v>6138</v>
      </c>
      <c r="B280" t="s">
        <v>577</v>
      </c>
      <c r="C280" s="30">
        <v>2.5000000000000001E-2</v>
      </c>
      <c r="G280" s="31">
        <v>6165</v>
      </c>
      <c r="H280" t="s">
        <v>579</v>
      </c>
      <c r="I280" s="30">
        <v>2.5000000000000001E-2</v>
      </c>
    </row>
    <row r="281" spans="1:9" x14ac:dyDescent="0.2">
      <c r="A281" s="31">
        <v>5751</v>
      </c>
      <c r="B281" t="s">
        <v>578</v>
      </c>
      <c r="C281" s="30">
        <v>3.4000000000000002E-2</v>
      </c>
      <c r="G281" s="31">
        <v>6175</v>
      </c>
      <c r="H281" t="s">
        <v>580</v>
      </c>
      <c r="I281" s="30">
        <v>0.05</v>
      </c>
    </row>
    <row r="282" spans="1:9" x14ac:dyDescent="0.2">
      <c r="A282" s="31">
        <v>6165</v>
      </c>
      <c r="B282" t="s">
        <v>579</v>
      </c>
      <c r="C282" s="30">
        <v>2.5000000000000001E-2</v>
      </c>
      <c r="G282" s="31">
        <v>6219</v>
      </c>
      <c r="H282" t="s">
        <v>581</v>
      </c>
      <c r="I282" s="30">
        <v>0.05</v>
      </c>
    </row>
    <row r="283" spans="1:9" x14ac:dyDescent="0.2">
      <c r="A283" s="31">
        <v>6175</v>
      </c>
      <c r="B283" t="s">
        <v>580</v>
      </c>
      <c r="C283" s="30">
        <v>0.05</v>
      </c>
      <c r="G283" s="31">
        <v>6246</v>
      </c>
      <c r="H283" t="s">
        <v>582</v>
      </c>
      <c r="I283" s="30">
        <v>0.05</v>
      </c>
    </row>
    <row r="284" spans="1:9" x14ac:dyDescent="0.2">
      <c r="A284" s="31">
        <v>6219</v>
      </c>
      <c r="B284" t="s">
        <v>581</v>
      </c>
      <c r="C284" s="30">
        <v>0.05</v>
      </c>
      <c r="G284" s="31">
        <v>6273</v>
      </c>
      <c r="H284" t="s">
        <v>734</v>
      </c>
      <c r="I284" s="30">
        <v>4.2000000000000003E-2</v>
      </c>
    </row>
    <row r="285" spans="1:9" x14ac:dyDescent="0.2">
      <c r="A285" s="31">
        <v>6246</v>
      </c>
      <c r="B285" t="s">
        <v>582</v>
      </c>
      <c r="C285" s="30">
        <v>0.05</v>
      </c>
      <c r="G285" s="31">
        <v>6408</v>
      </c>
      <c r="H285" t="s">
        <v>583</v>
      </c>
      <c r="I285" s="30">
        <v>2.5000000000000001E-2</v>
      </c>
    </row>
    <row r="286" spans="1:9" x14ac:dyDescent="0.2">
      <c r="A286" s="31">
        <v>6273</v>
      </c>
      <c r="B286" t="s">
        <v>734</v>
      </c>
      <c r="C286" s="30">
        <v>4.2000000000000003E-2</v>
      </c>
      <c r="G286" s="31">
        <v>6453</v>
      </c>
      <c r="H286" t="s">
        <v>584</v>
      </c>
      <c r="I286" s="30">
        <v>2.5000000000000001E-2</v>
      </c>
    </row>
    <row r="287" spans="1:9" x14ac:dyDescent="0.2">
      <c r="A287" s="31">
        <v>6408</v>
      </c>
      <c r="B287" t="s">
        <v>583</v>
      </c>
      <c r="C287" s="30">
        <v>2.5000000000000001E-2</v>
      </c>
      <c r="G287" s="31">
        <v>6460</v>
      </c>
      <c r="H287" t="s">
        <v>585</v>
      </c>
      <c r="I287" s="30">
        <v>0.05</v>
      </c>
    </row>
    <row r="288" spans="1:9" x14ac:dyDescent="0.2">
      <c r="A288" s="31">
        <v>6453</v>
      </c>
      <c r="B288" t="s">
        <v>584</v>
      </c>
      <c r="C288" s="30">
        <v>2.5000000000000001E-2</v>
      </c>
      <c r="G288" s="31">
        <v>6462</v>
      </c>
      <c r="H288" t="s">
        <v>586</v>
      </c>
      <c r="I288" s="30">
        <v>0.05</v>
      </c>
    </row>
    <row r="289" spans="1:9" x14ac:dyDescent="0.2">
      <c r="A289" s="31">
        <v>6460</v>
      </c>
      <c r="B289" t="s">
        <v>585</v>
      </c>
      <c r="C289" s="30">
        <v>0.05</v>
      </c>
      <c r="G289" s="31">
        <v>6471</v>
      </c>
      <c r="H289" t="s">
        <v>587</v>
      </c>
      <c r="I289" s="30">
        <v>3.4000000000000002E-2</v>
      </c>
    </row>
    <row r="290" spans="1:9" x14ac:dyDescent="0.2">
      <c r="A290" s="31">
        <v>6462</v>
      </c>
      <c r="B290" t="s">
        <v>586</v>
      </c>
      <c r="C290" s="30">
        <v>0.05</v>
      </c>
      <c r="G290" s="31">
        <v>6509</v>
      </c>
      <c r="H290" t="s">
        <v>588</v>
      </c>
      <c r="I290" s="30">
        <v>0.05</v>
      </c>
    </row>
    <row r="291" spans="1:9" x14ac:dyDescent="0.2">
      <c r="A291" s="31">
        <v>6471</v>
      </c>
      <c r="B291" t="s">
        <v>587</v>
      </c>
      <c r="C291" s="30">
        <v>3.4000000000000002E-2</v>
      </c>
      <c r="G291" s="31">
        <v>6512</v>
      </c>
      <c r="H291" t="s">
        <v>589</v>
      </c>
      <c r="I291" s="30">
        <v>4.2999999999999997E-2</v>
      </c>
    </row>
    <row r="292" spans="1:9" x14ac:dyDescent="0.2">
      <c r="A292" s="31">
        <v>6509</v>
      </c>
      <c r="B292" t="s">
        <v>588</v>
      </c>
      <c r="C292" s="30">
        <v>0.05</v>
      </c>
      <c r="G292" s="31">
        <v>6516</v>
      </c>
      <c r="H292" t="s">
        <v>590</v>
      </c>
      <c r="I292" s="30">
        <v>2.5000000000000001E-2</v>
      </c>
    </row>
    <row r="293" spans="1:9" x14ac:dyDescent="0.2">
      <c r="A293" s="31">
        <v>6512</v>
      </c>
      <c r="B293" t="s">
        <v>589</v>
      </c>
      <c r="C293" s="30">
        <v>4.2999999999999997E-2</v>
      </c>
      <c r="G293" s="31">
        <v>6534</v>
      </c>
      <c r="H293" t="s">
        <v>591</v>
      </c>
      <c r="I293" s="30">
        <v>0.05</v>
      </c>
    </row>
    <row r="294" spans="1:9" x14ac:dyDescent="0.2">
      <c r="A294" s="31">
        <v>6516</v>
      </c>
      <c r="B294" t="s">
        <v>590</v>
      </c>
      <c r="C294" s="30">
        <v>2.5000000000000001E-2</v>
      </c>
      <c r="G294" s="31">
        <v>1935</v>
      </c>
      <c r="H294" t="s">
        <v>592</v>
      </c>
      <c r="I294" s="30">
        <v>4.4999999999999998E-2</v>
      </c>
    </row>
    <row r="295" spans="1:9" x14ac:dyDescent="0.2">
      <c r="A295" s="31">
        <v>6534</v>
      </c>
      <c r="B295" t="s">
        <v>591</v>
      </c>
      <c r="C295" s="30">
        <v>0.05</v>
      </c>
      <c r="G295" s="31">
        <v>6561</v>
      </c>
      <c r="H295" t="s">
        <v>593</v>
      </c>
      <c r="I295" s="30">
        <v>2.9000000000000001E-2</v>
      </c>
    </row>
    <row r="296" spans="1:9" x14ac:dyDescent="0.2">
      <c r="A296" s="31">
        <v>1935</v>
      </c>
      <c r="B296" t="s">
        <v>592</v>
      </c>
      <c r="C296" s="30">
        <v>4.4999999999999998E-2</v>
      </c>
      <c r="G296" s="31">
        <v>6579</v>
      </c>
      <c r="H296" t="s">
        <v>594</v>
      </c>
      <c r="I296" s="30">
        <v>0.05</v>
      </c>
    </row>
    <row r="297" spans="1:9" x14ac:dyDescent="0.2">
      <c r="A297" s="31">
        <v>6561</v>
      </c>
      <c r="B297" t="s">
        <v>593</v>
      </c>
      <c r="C297" s="30">
        <v>2.9000000000000001E-2</v>
      </c>
      <c r="G297" s="31">
        <v>6591</v>
      </c>
      <c r="H297" t="s">
        <v>595</v>
      </c>
      <c r="I297" s="30">
        <v>4.1000000000000002E-2</v>
      </c>
    </row>
    <row r="298" spans="1:9" x14ac:dyDescent="0.2">
      <c r="A298" s="31">
        <v>6579</v>
      </c>
      <c r="B298" t="s">
        <v>594</v>
      </c>
      <c r="C298" s="30">
        <v>0.05</v>
      </c>
      <c r="G298" s="31">
        <v>6592</v>
      </c>
      <c r="H298" t="s">
        <v>735</v>
      </c>
      <c r="I298" s="30">
        <v>0.05</v>
      </c>
    </row>
    <row r="299" spans="1:9" x14ac:dyDescent="0.2">
      <c r="A299" s="31">
        <v>6591</v>
      </c>
      <c r="B299" t="s">
        <v>595</v>
      </c>
      <c r="C299" s="30">
        <v>4.1000000000000002E-2</v>
      </c>
      <c r="G299" s="31">
        <v>6615</v>
      </c>
      <c r="H299" t="s">
        <v>596</v>
      </c>
      <c r="I299" s="30">
        <v>3.4000000000000002E-2</v>
      </c>
    </row>
    <row r="300" spans="1:9" x14ac:dyDescent="0.2">
      <c r="A300" s="31">
        <v>6592</v>
      </c>
      <c r="B300" t="s">
        <v>735</v>
      </c>
      <c r="C300" s="30">
        <v>0.05</v>
      </c>
      <c r="G300" s="31">
        <v>6651</v>
      </c>
      <c r="H300" t="s">
        <v>597</v>
      </c>
      <c r="I300" s="30">
        <v>3.6999999999999998E-2</v>
      </c>
    </row>
    <row r="301" spans="1:9" x14ac:dyDescent="0.2">
      <c r="A301" s="31">
        <v>6615</v>
      </c>
      <c r="B301" t="s">
        <v>596</v>
      </c>
      <c r="C301" s="30">
        <v>3.4000000000000002E-2</v>
      </c>
      <c r="G301" s="31">
        <v>6660</v>
      </c>
      <c r="H301" t="s">
        <v>598</v>
      </c>
      <c r="I301" s="30">
        <v>0.03</v>
      </c>
    </row>
    <row r="302" spans="1:9" x14ac:dyDescent="0.2">
      <c r="A302" s="31">
        <v>6651</v>
      </c>
      <c r="B302" t="s">
        <v>597</v>
      </c>
      <c r="C302" s="30">
        <v>3.6999999999999998E-2</v>
      </c>
      <c r="G302" s="31">
        <v>6700</v>
      </c>
      <c r="H302" t="s">
        <v>599</v>
      </c>
      <c r="I302" s="30">
        <v>0.05</v>
      </c>
    </row>
    <row r="303" spans="1:9" x14ac:dyDescent="0.2">
      <c r="A303" s="31">
        <v>6660</v>
      </c>
      <c r="B303" t="s">
        <v>598</v>
      </c>
      <c r="C303" s="30">
        <v>0.03</v>
      </c>
      <c r="G303" s="31">
        <v>6759</v>
      </c>
      <c r="H303" t="s">
        <v>601</v>
      </c>
      <c r="I303" s="30">
        <v>2.5000000000000001E-2</v>
      </c>
    </row>
    <row r="304" spans="1:9" x14ac:dyDescent="0.2">
      <c r="A304" s="31">
        <v>6700</v>
      </c>
      <c r="B304" t="s">
        <v>599</v>
      </c>
      <c r="C304" s="30">
        <v>0.05</v>
      </c>
      <c r="G304" s="31">
        <v>6762</v>
      </c>
      <c r="H304" t="s">
        <v>602</v>
      </c>
      <c r="I304" s="30">
        <v>2.5000000000000001E-2</v>
      </c>
    </row>
    <row r="305" spans="1:9" x14ac:dyDescent="0.2">
      <c r="A305" s="31">
        <v>6750</v>
      </c>
      <c r="B305" t="s">
        <v>600</v>
      </c>
      <c r="C305" s="30">
        <v>0.05</v>
      </c>
      <c r="G305" s="31">
        <v>6768</v>
      </c>
      <c r="H305" t="s">
        <v>603</v>
      </c>
      <c r="I305" s="30">
        <v>3.5999999999999997E-2</v>
      </c>
    </row>
    <row r="306" spans="1:9" x14ac:dyDescent="0.2">
      <c r="A306" s="31">
        <v>6759</v>
      </c>
      <c r="B306" t="s">
        <v>601</v>
      </c>
      <c r="C306" s="30">
        <v>2.5000000000000001E-2</v>
      </c>
      <c r="G306" s="31">
        <v>6795</v>
      </c>
      <c r="H306" t="s">
        <v>604</v>
      </c>
      <c r="I306" s="30">
        <v>0.05</v>
      </c>
    </row>
    <row r="307" spans="1:9" x14ac:dyDescent="0.2">
      <c r="A307" s="31">
        <v>6762</v>
      </c>
      <c r="B307" t="s">
        <v>602</v>
      </c>
      <c r="C307" s="30">
        <v>2.5000000000000001E-2</v>
      </c>
      <c r="G307" s="31">
        <v>6822</v>
      </c>
      <c r="H307" t="s">
        <v>605</v>
      </c>
      <c r="I307" s="30">
        <v>3.5999999999999997E-2</v>
      </c>
    </row>
    <row r="308" spans="1:9" x14ac:dyDescent="0.2">
      <c r="A308" s="31">
        <v>6768</v>
      </c>
      <c r="B308" t="s">
        <v>603</v>
      </c>
      <c r="C308" s="30">
        <v>3.5999999999999997E-2</v>
      </c>
      <c r="G308" s="31">
        <v>6840</v>
      </c>
      <c r="H308" t="s">
        <v>606</v>
      </c>
      <c r="I308" s="30">
        <v>2.5000000000000001E-2</v>
      </c>
    </row>
    <row r="309" spans="1:9" x14ac:dyDescent="0.2">
      <c r="A309" s="31">
        <v>6795</v>
      </c>
      <c r="B309" t="s">
        <v>604</v>
      </c>
      <c r="C309" s="30">
        <v>0.05</v>
      </c>
      <c r="G309" s="31">
        <v>6854</v>
      </c>
      <c r="H309" t="s">
        <v>607</v>
      </c>
      <c r="I309" s="30">
        <v>0.05</v>
      </c>
    </row>
    <row r="310" spans="1:9" x14ac:dyDescent="0.2">
      <c r="A310" s="31">
        <v>6822</v>
      </c>
      <c r="B310" t="s">
        <v>605</v>
      </c>
      <c r="C310" s="30">
        <v>3.5999999999999997E-2</v>
      </c>
      <c r="G310" s="31">
        <v>6867</v>
      </c>
      <c r="H310" t="s">
        <v>608</v>
      </c>
      <c r="I310" s="30">
        <v>0.05</v>
      </c>
    </row>
    <row r="311" spans="1:9" x14ac:dyDescent="0.2">
      <c r="A311" s="31">
        <v>6840</v>
      </c>
      <c r="B311" t="s">
        <v>606</v>
      </c>
      <c r="C311" s="30">
        <v>2.5000000000000001E-2</v>
      </c>
      <c r="G311" s="31">
        <v>6921</v>
      </c>
      <c r="H311" t="s">
        <v>609</v>
      </c>
      <c r="I311" s="30">
        <v>4.2999999999999997E-2</v>
      </c>
    </row>
    <row r="312" spans="1:9" x14ac:dyDescent="0.2">
      <c r="A312" s="31">
        <v>6854</v>
      </c>
      <c r="B312" t="s">
        <v>607</v>
      </c>
      <c r="C312" s="30">
        <v>0.05</v>
      </c>
      <c r="G312" s="31">
        <v>6930</v>
      </c>
      <c r="H312" t="s">
        <v>610</v>
      </c>
      <c r="I312" s="30">
        <v>0.05</v>
      </c>
    </row>
    <row r="313" spans="1:9" x14ac:dyDescent="0.2">
      <c r="A313" s="31">
        <v>6867</v>
      </c>
      <c r="B313" t="s">
        <v>608</v>
      </c>
      <c r="C313" s="30">
        <v>0.05</v>
      </c>
      <c r="G313" s="31">
        <v>6937</v>
      </c>
      <c r="H313" t="s">
        <v>611</v>
      </c>
      <c r="I313" s="30">
        <v>0.05</v>
      </c>
    </row>
    <row r="314" spans="1:9" x14ac:dyDescent="0.2">
      <c r="A314" s="31">
        <v>6921</v>
      </c>
      <c r="B314" t="s">
        <v>609</v>
      </c>
      <c r="C314" s="30">
        <v>4.2999999999999997E-2</v>
      </c>
      <c r="G314" s="31">
        <v>6943</v>
      </c>
      <c r="H314" t="s">
        <v>612</v>
      </c>
      <c r="I314" s="30">
        <v>0.05</v>
      </c>
    </row>
    <row r="315" spans="1:9" x14ac:dyDescent="0.2">
      <c r="A315" s="31">
        <v>6930</v>
      </c>
      <c r="B315" t="s">
        <v>610</v>
      </c>
      <c r="C315" s="30">
        <v>0.05</v>
      </c>
      <c r="G315" s="31">
        <v>6264</v>
      </c>
      <c r="H315" t="s">
        <v>613</v>
      </c>
      <c r="I315" s="30">
        <v>3.5000000000000003E-2</v>
      </c>
    </row>
    <row r="316" spans="1:9" x14ac:dyDescent="0.2">
      <c r="A316" s="31">
        <v>6937</v>
      </c>
      <c r="B316" t="s">
        <v>611</v>
      </c>
      <c r="C316" s="30">
        <v>0.05</v>
      </c>
      <c r="G316" s="31">
        <v>6950</v>
      </c>
      <c r="H316" t="s">
        <v>614</v>
      </c>
      <c r="I316" s="30">
        <v>0.03</v>
      </c>
    </row>
    <row r="317" spans="1:9" x14ac:dyDescent="0.2">
      <c r="A317" s="31">
        <v>6943</v>
      </c>
      <c r="B317" t="s">
        <v>612</v>
      </c>
      <c r="C317" s="30">
        <v>0.05</v>
      </c>
      <c r="G317" s="31">
        <v>6957</v>
      </c>
      <c r="H317" t="s">
        <v>615</v>
      </c>
      <c r="I317" s="30">
        <v>0.05</v>
      </c>
    </row>
    <row r="318" spans="1:9" x14ac:dyDescent="0.2">
      <c r="A318" s="31">
        <v>6264</v>
      </c>
      <c r="B318" t="s">
        <v>613</v>
      </c>
      <c r="C318" s="30">
        <v>3.5000000000000003E-2</v>
      </c>
      <c r="G318" s="31">
        <v>5922</v>
      </c>
      <c r="H318" t="s">
        <v>616</v>
      </c>
      <c r="I318" s="30">
        <v>3.3000000000000002E-2</v>
      </c>
    </row>
    <row r="319" spans="1:9" x14ac:dyDescent="0.2">
      <c r="A319" s="31">
        <v>6950</v>
      </c>
      <c r="B319" t="s">
        <v>614</v>
      </c>
      <c r="C319" s="30">
        <v>0.03</v>
      </c>
      <c r="G319" s="31">
        <v>819</v>
      </c>
      <c r="H319" t="s">
        <v>617</v>
      </c>
      <c r="I319" s="30">
        <v>0.05</v>
      </c>
    </row>
    <row r="320" spans="1:9" x14ac:dyDescent="0.2">
      <c r="A320" s="31">
        <v>6957</v>
      </c>
      <c r="B320" t="s">
        <v>615</v>
      </c>
      <c r="C320" s="30">
        <v>0.05</v>
      </c>
      <c r="G320" s="31">
        <v>6969</v>
      </c>
      <c r="H320" t="s">
        <v>618</v>
      </c>
      <c r="I320" s="30">
        <v>3.7999999999999999E-2</v>
      </c>
    </row>
    <row r="321" spans="1:9" x14ac:dyDescent="0.2">
      <c r="A321" s="31">
        <v>5922</v>
      </c>
      <c r="B321" t="s">
        <v>616</v>
      </c>
      <c r="C321" s="30">
        <v>3.3000000000000002E-2</v>
      </c>
      <c r="G321" s="31">
        <v>6975</v>
      </c>
      <c r="H321" t="s">
        <v>619</v>
      </c>
      <c r="I321" s="30">
        <v>3.5999999999999997E-2</v>
      </c>
    </row>
    <row r="322" spans="1:9" x14ac:dyDescent="0.2">
      <c r="A322" s="31">
        <v>819</v>
      </c>
      <c r="B322" t="s">
        <v>617</v>
      </c>
      <c r="C322" s="30">
        <v>0.05</v>
      </c>
      <c r="G322" s="31">
        <v>6983</v>
      </c>
      <c r="H322" t="s">
        <v>620</v>
      </c>
      <c r="I322" s="30">
        <v>3.7999999999999999E-2</v>
      </c>
    </row>
    <row r="323" spans="1:9" x14ac:dyDescent="0.2">
      <c r="A323" s="31">
        <v>6969</v>
      </c>
      <c r="B323" t="s">
        <v>618</v>
      </c>
      <c r="C323" s="30">
        <v>3.7999999999999999E-2</v>
      </c>
      <c r="G323" s="31">
        <v>6985</v>
      </c>
      <c r="H323" t="s">
        <v>621</v>
      </c>
      <c r="I323" s="30">
        <v>2.5000000000000001E-2</v>
      </c>
    </row>
    <row r="324" spans="1:9" x14ac:dyDescent="0.2">
      <c r="A324" s="31">
        <v>6975</v>
      </c>
      <c r="B324" t="s">
        <v>619</v>
      </c>
      <c r="C324" s="30">
        <v>3.5999999999999997E-2</v>
      </c>
      <c r="G324" s="31">
        <v>6987</v>
      </c>
      <c r="H324" t="s">
        <v>622</v>
      </c>
      <c r="I324" s="30">
        <v>3.6999999999999998E-2</v>
      </c>
    </row>
    <row r="325" spans="1:9" x14ac:dyDescent="0.2">
      <c r="A325" s="31">
        <v>6983</v>
      </c>
      <c r="B325" t="s">
        <v>620</v>
      </c>
      <c r="C325" s="30">
        <v>3.7999999999999999E-2</v>
      </c>
      <c r="G325" s="31">
        <v>6990</v>
      </c>
      <c r="H325" t="s">
        <v>623</v>
      </c>
      <c r="I325" s="30">
        <v>0.05</v>
      </c>
    </row>
    <row r="326" spans="1:9" x14ac:dyDescent="0.2">
      <c r="A326" s="31">
        <v>6985</v>
      </c>
      <c r="B326" t="s">
        <v>621</v>
      </c>
      <c r="C326" s="30">
        <v>2.5000000000000001E-2</v>
      </c>
      <c r="G326" s="31">
        <v>6961</v>
      </c>
      <c r="H326" t="s">
        <v>624</v>
      </c>
      <c r="I326" s="30">
        <v>4.1000000000000002E-2</v>
      </c>
    </row>
    <row r="327" spans="1:9" x14ac:dyDescent="0.2">
      <c r="A327" s="31">
        <v>6987</v>
      </c>
      <c r="B327" t="s">
        <v>622</v>
      </c>
      <c r="C327" s="30">
        <v>3.6999999999999998E-2</v>
      </c>
      <c r="G327" s="31">
        <v>6992</v>
      </c>
      <c r="H327" t="s">
        <v>625</v>
      </c>
      <c r="I327" s="30">
        <v>0.05</v>
      </c>
    </row>
    <row r="328" spans="1:9" x14ac:dyDescent="0.2">
      <c r="A328" s="31">
        <v>6990</v>
      </c>
      <c r="B328" t="s">
        <v>623</v>
      </c>
      <c r="C328" s="30">
        <v>0.05</v>
      </c>
      <c r="G328" s="31">
        <v>7002</v>
      </c>
      <c r="H328" t="s">
        <v>626</v>
      </c>
      <c r="I328" s="30">
        <v>0.05</v>
      </c>
    </row>
    <row r="329" spans="1:9" x14ac:dyDescent="0.2">
      <c r="A329" s="31">
        <v>6961</v>
      </c>
      <c r="B329" t="s">
        <v>624</v>
      </c>
      <c r="C329" s="30">
        <v>4.1000000000000002E-2</v>
      </c>
      <c r="G329" s="31">
        <v>7029</v>
      </c>
      <c r="H329" t="s">
        <v>627</v>
      </c>
      <c r="I329" s="30">
        <v>4.3999999999999997E-2</v>
      </c>
    </row>
    <row r="330" spans="1:9" x14ac:dyDescent="0.2">
      <c r="A330" s="31">
        <v>6992</v>
      </c>
      <c r="B330" t="s">
        <v>625</v>
      </c>
      <c r="C330" s="30">
        <v>0.05</v>
      </c>
      <c r="G330" s="31">
        <v>7038</v>
      </c>
      <c r="H330" t="s">
        <v>628</v>
      </c>
      <c r="I330" s="30">
        <v>0.05</v>
      </c>
    </row>
    <row r="331" spans="1:9" x14ac:dyDescent="0.2">
      <c r="A331" s="31">
        <v>7002</v>
      </c>
      <c r="B331" t="s">
        <v>626</v>
      </c>
      <c r="C331" s="30">
        <v>0.05</v>
      </c>
      <c r="G331" s="31">
        <v>7047</v>
      </c>
      <c r="H331" t="s">
        <v>629</v>
      </c>
      <c r="I331" s="30">
        <v>4.7E-2</v>
      </c>
    </row>
    <row r="332" spans="1:9" x14ac:dyDescent="0.2">
      <c r="A332" s="31">
        <v>7029</v>
      </c>
      <c r="B332" t="s">
        <v>627</v>
      </c>
      <c r="C332" s="30">
        <v>4.3999999999999997E-2</v>
      </c>
      <c r="G332" s="31">
        <v>7056</v>
      </c>
      <c r="H332" t="s">
        <v>630</v>
      </c>
      <c r="I332" s="30">
        <v>0.04</v>
      </c>
    </row>
    <row r="333" spans="1:9" x14ac:dyDescent="0.2">
      <c r="A333" s="31">
        <v>7038</v>
      </c>
      <c r="B333" t="s">
        <v>628</v>
      </c>
      <c r="C333" s="30">
        <v>0.05</v>
      </c>
      <c r="G333" s="31">
        <v>7092</v>
      </c>
      <c r="H333" t="s">
        <v>683</v>
      </c>
      <c r="I333" s="30">
        <v>2.5000000000000001E-2</v>
      </c>
    </row>
    <row r="334" spans="1:9" x14ac:dyDescent="0.2">
      <c r="A334" s="31">
        <v>7047</v>
      </c>
      <c r="B334" t="s">
        <v>629</v>
      </c>
      <c r="C334" s="30">
        <v>4.7E-2</v>
      </c>
      <c r="G334" s="31">
        <v>7098</v>
      </c>
      <c r="H334" t="s">
        <v>631</v>
      </c>
      <c r="I334" s="30">
        <v>2.5999999999999999E-2</v>
      </c>
    </row>
    <row r="335" spans="1:9" x14ac:dyDescent="0.2">
      <c r="A335" s="31">
        <v>7056</v>
      </c>
      <c r="B335" t="s">
        <v>630</v>
      </c>
      <c r="C335" s="30">
        <v>0.04</v>
      </c>
      <c r="G335" s="31">
        <v>7110</v>
      </c>
      <c r="H335" t="s">
        <v>632</v>
      </c>
      <c r="I335" s="30">
        <v>3.6999999999999998E-2</v>
      </c>
    </row>
    <row r="336" spans="1:9" x14ac:dyDescent="0.2">
      <c r="A336" s="31">
        <v>7092</v>
      </c>
      <c r="B336" t="s">
        <v>683</v>
      </c>
      <c r="C336" s="30">
        <v>2.5000000000000001E-2</v>
      </c>
    </row>
    <row r="337" spans="1:3" x14ac:dyDescent="0.2">
      <c r="A337" s="31">
        <v>7098</v>
      </c>
      <c r="B337" t="s">
        <v>631</v>
      </c>
      <c r="C337" s="30">
        <v>2.5999999999999999E-2</v>
      </c>
    </row>
    <row r="338" spans="1:3" x14ac:dyDescent="0.2">
      <c r="A338" s="31">
        <v>7110</v>
      </c>
      <c r="B338" t="s">
        <v>632</v>
      </c>
      <c r="C338" s="30">
        <v>3.6999999999999998E-2</v>
      </c>
    </row>
  </sheetData>
  <mergeCells count="4">
    <mergeCell ref="A1:C1"/>
    <mergeCell ref="A2:C2"/>
    <mergeCell ref="G1:J1"/>
    <mergeCell ref="G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 VIEWS</vt:lpstr>
      <vt:lpstr>Name</vt:lpstr>
      <vt:lpstr>data_drop</vt:lpstr>
      <vt:lpstr>Notes_StateStats</vt:lpstr>
      <vt:lpstr>Data_FY13</vt:lpstr>
      <vt:lpstr>DO_MaxRate</vt:lpstr>
      <vt:lpstr>dist_list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Snyder</dc:creator>
  <cp:lastModifiedBy>Taylor McGill</cp:lastModifiedBy>
  <cp:lastPrinted>2024-07-16T01:26:57Z</cp:lastPrinted>
  <dcterms:created xsi:type="dcterms:W3CDTF">2010-09-10T02:46:52Z</dcterms:created>
  <dcterms:modified xsi:type="dcterms:W3CDTF">2024-07-16T13:26:46Z</dcterms:modified>
</cp:coreProperties>
</file>